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defaultThemeVersion="124226"/>
  <mc:AlternateContent xmlns:mc="http://schemas.openxmlformats.org/markup-compatibility/2006">
    <mc:Choice Requires="x15">
      <x15ac:absPath xmlns:x15ac="http://schemas.microsoft.com/office/spreadsheetml/2010/11/ac" url="I:\SEGECON\2. Atas SRP\1. Atas UDESC\PE 1184.2025 SRP SGPE 16580.2025 - Locação Veículos - VIG. 23.09.2026\Planilha Global\"/>
    </mc:Choice>
  </mc:AlternateContent>
  <xr:revisionPtr revIDLastSave="0" documentId="13_ncr:1_{72FF19AC-7FBA-4BF9-B7F1-BC369A23FEC1}" xr6:coauthVersionLast="47" xr6:coauthVersionMax="47" xr10:uidLastSave="{00000000-0000-0000-0000-000000000000}"/>
  <bookViews>
    <workbookView xWindow="-110" yWindow="-110" windowWidth="19420" windowHeight="10420" activeTab="1" xr2:uid="{00000000-000D-0000-FFFF-FFFF00000000}"/>
  </bookViews>
  <sheets>
    <sheet name="Planilha Global" sheetId="1" r:id="rId1"/>
    <sheet name="Planilha Ajustada" sheetId="3" r:id="rId2"/>
    <sheet name="ARP" sheetId="4" r:id="rId3"/>
  </sheets>
  <definedNames>
    <definedName name="_xlnm.Print_Area" localSheetId="2">ARP!$A$1:$Y$74</definedName>
    <definedName name="_xlnm.Print_Area" localSheetId="1">'Planilha Ajustada'!$D$1:$Y$80</definedName>
    <definedName name="_xlnm.Print_Area" localSheetId="0">'Planilha Global'!$C$1:$X$79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V73" i="4" l="1"/>
  <c r="X73" i="4" s="1"/>
  <c r="V72" i="4"/>
  <c r="X72" i="4" s="1"/>
  <c r="V71" i="4"/>
  <c r="X71" i="4" s="1"/>
  <c r="V70" i="4"/>
  <c r="X70" i="4" s="1"/>
  <c r="V69" i="4"/>
  <c r="X69" i="4" s="1"/>
  <c r="V68" i="4"/>
  <c r="X68" i="4" s="1"/>
  <c r="V67" i="4"/>
  <c r="X67" i="4" s="1"/>
  <c r="V66" i="4"/>
  <c r="X66" i="4" s="1"/>
  <c r="Y66" i="4" s="1"/>
  <c r="V65" i="4"/>
  <c r="X65" i="4" s="1"/>
  <c r="V64" i="4"/>
  <c r="X64" i="4" s="1"/>
  <c r="Y64" i="4" s="1"/>
  <c r="V63" i="4"/>
  <c r="X63" i="4" s="1"/>
  <c r="V62" i="4"/>
  <c r="X62" i="4" s="1"/>
  <c r="V61" i="4"/>
  <c r="X61" i="4" s="1"/>
  <c r="V60" i="4"/>
  <c r="X60" i="4" s="1"/>
  <c r="Y60" i="4" s="1"/>
  <c r="V59" i="4"/>
  <c r="X59" i="4" s="1"/>
  <c r="V58" i="4"/>
  <c r="X58" i="4" s="1"/>
  <c r="Y58" i="4" s="1"/>
  <c r="V57" i="4"/>
  <c r="X57" i="4" s="1"/>
  <c r="V56" i="4"/>
  <c r="X56" i="4" s="1"/>
  <c r="Y56" i="4" s="1"/>
  <c r="V55" i="4"/>
  <c r="X55" i="4" s="1"/>
  <c r="V54" i="4"/>
  <c r="X54" i="4" s="1"/>
  <c r="V53" i="4"/>
  <c r="X53" i="4" s="1"/>
  <c r="V52" i="4"/>
  <c r="X52" i="4" s="1"/>
  <c r="Y52" i="4" s="1"/>
  <c r="V51" i="4"/>
  <c r="X51" i="4" s="1"/>
  <c r="V50" i="4"/>
  <c r="X50" i="4" s="1"/>
  <c r="V49" i="4"/>
  <c r="X49" i="4" s="1"/>
  <c r="V48" i="4"/>
  <c r="X48" i="4" s="1"/>
  <c r="Y48" i="4" s="1"/>
  <c r="V47" i="4"/>
  <c r="X47" i="4" s="1"/>
  <c r="V46" i="4"/>
  <c r="X46" i="4" s="1"/>
  <c r="Y46" i="4" s="1"/>
  <c r="V45" i="4"/>
  <c r="X45" i="4" s="1"/>
  <c r="V44" i="4"/>
  <c r="X44" i="4" s="1"/>
  <c r="Y44" i="4" s="1"/>
  <c r="V43" i="4"/>
  <c r="X43" i="4" s="1"/>
  <c r="V42" i="4"/>
  <c r="X42" i="4" s="1"/>
  <c r="Y42" i="4" s="1"/>
  <c r="V41" i="4"/>
  <c r="X41" i="4" s="1"/>
  <c r="V40" i="4"/>
  <c r="X40" i="4" s="1"/>
  <c r="Y40" i="4" s="1"/>
  <c r="V39" i="4"/>
  <c r="X39" i="4" s="1"/>
  <c r="V38" i="4"/>
  <c r="X38" i="4" s="1"/>
  <c r="Y38" i="4" s="1"/>
  <c r="V37" i="4"/>
  <c r="X37" i="4" s="1"/>
  <c r="V36" i="4"/>
  <c r="X36" i="4" s="1"/>
  <c r="V35" i="4"/>
  <c r="X35" i="4" s="1"/>
  <c r="V34" i="4"/>
  <c r="X34" i="4" s="1"/>
  <c r="Y34" i="4" s="1"/>
  <c r="V33" i="4"/>
  <c r="X33" i="4" s="1"/>
  <c r="V32" i="4"/>
  <c r="X32" i="4" s="1"/>
  <c r="V31" i="4"/>
  <c r="X31" i="4" s="1"/>
  <c r="V30" i="4"/>
  <c r="X30" i="4" s="1"/>
  <c r="V29" i="4"/>
  <c r="X29" i="4" s="1"/>
  <c r="V28" i="4"/>
  <c r="X28" i="4" s="1"/>
  <c r="V27" i="4"/>
  <c r="X27" i="4" s="1"/>
  <c r="V26" i="4"/>
  <c r="X26" i="4" s="1"/>
  <c r="Y26" i="4" s="1"/>
  <c r="V25" i="4"/>
  <c r="X25" i="4" s="1"/>
  <c r="V24" i="4"/>
  <c r="X24" i="4" s="1"/>
  <c r="Y24" i="4" s="1"/>
  <c r="V23" i="4"/>
  <c r="X23" i="4" s="1"/>
  <c r="V22" i="4"/>
  <c r="X22" i="4" s="1"/>
  <c r="V21" i="4"/>
  <c r="X21" i="4" s="1"/>
  <c r="V20" i="4"/>
  <c r="X20" i="4" s="1"/>
  <c r="Y20" i="4" s="1"/>
  <c r="V19" i="4"/>
  <c r="X19" i="4" s="1"/>
  <c r="V18" i="4"/>
  <c r="X18" i="4" s="1"/>
  <c r="Y18" i="4" s="1"/>
  <c r="V17" i="4"/>
  <c r="X17" i="4" s="1"/>
  <c r="V16" i="4"/>
  <c r="X16" i="4" s="1"/>
  <c r="V15" i="4"/>
  <c r="X15" i="4" s="1"/>
  <c r="V14" i="4"/>
  <c r="X14" i="4" s="1"/>
  <c r="V13" i="4"/>
  <c r="X13" i="4" s="1"/>
  <c r="V12" i="4"/>
  <c r="X12" i="4" s="1"/>
  <c r="V11" i="4"/>
  <c r="X11" i="4" s="1"/>
  <c r="V10" i="4"/>
  <c r="X10" i="4" s="1"/>
  <c r="V9" i="4"/>
  <c r="X9" i="4" s="1"/>
  <c r="V8" i="4"/>
  <c r="X8" i="4" s="1"/>
  <c r="V7" i="4"/>
  <c r="X7" i="4" s="1"/>
  <c r="V6" i="4"/>
  <c r="X6" i="4" s="1"/>
  <c r="Y6" i="4" s="1"/>
  <c r="V5" i="4"/>
  <c r="X5" i="4" s="1"/>
  <c r="V4" i="4"/>
  <c r="X4" i="4" s="1"/>
  <c r="Y4" i="4" s="1"/>
  <c r="Y73" i="3"/>
  <c r="AA73" i="3" s="1"/>
  <c r="Y72" i="3"/>
  <c r="AA72" i="3" s="1"/>
  <c r="Y71" i="3"/>
  <c r="AA71" i="3" s="1"/>
  <c r="Y70" i="3"/>
  <c r="AA70" i="3" s="1"/>
  <c r="AB70" i="3" s="1"/>
  <c r="Y69" i="3"/>
  <c r="AA69" i="3" s="1"/>
  <c r="Y68" i="3"/>
  <c r="AA68" i="3" s="1"/>
  <c r="AB68" i="3" s="1"/>
  <c r="Y67" i="3"/>
  <c r="AA67" i="3" s="1"/>
  <c r="Y66" i="3"/>
  <c r="AA66" i="3" s="1"/>
  <c r="AB66" i="3" s="1"/>
  <c r="Y65" i="3"/>
  <c r="AA65" i="3" s="1"/>
  <c r="Y64" i="3"/>
  <c r="AA64" i="3" s="1"/>
  <c r="AB64" i="3" s="1"/>
  <c r="Y63" i="3"/>
  <c r="AA63" i="3" s="1"/>
  <c r="Y62" i="3"/>
  <c r="AA62" i="3" s="1"/>
  <c r="AB62" i="3" s="1"/>
  <c r="Y61" i="3"/>
  <c r="AA61" i="3" s="1"/>
  <c r="Y60" i="3"/>
  <c r="AA60" i="3" s="1"/>
  <c r="Y59" i="3"/>
  <c r="AA59" i="3" s="1"/>
  <c r="Y58" i="3"/>
  <c r="AA58" i="3" s="1"/>
  <c r="Y57" i="3"/>
  <c r="AA57" i="3" s="1"/>
  <c r="Y56" i="3"/>
  <c r="AA56" i="3" s="1"/>
  <c r="AB56" i="3" s="1"/>
  <c r="Y55" i="3"/>
  <c r="AA55" i="3" s="1"/>
  <c r="Y54" i="3"/>
  <c r="AA54" i="3" s="1"/>
  <c r="AB54" i="3" s="1"/>
  <c r="Y53" i="3"/>
  <c r="AA53" i="3" s="1"/>
  <c r="Y52" i="3"/>
  <c r="AA52" i="3" s="1"/>
  <c r="Y51" i="3"/>
  <c r="AA51" i="3" s="1"/>
  <c r="Y50" i="3"/>
  <c r="AA50" i="3" s="1"/>
  <c r="AB50" i="3" s="1"/>
  <c r="Y49" i="3"/>
  <c r="AA49" i="3" s="1"/>
  <c r="Y48" i="3"/>
  <c r="AA48" i="3" s="1"/>
  <c r="AB48" i="3" s="1"/>
  <c r="Y47" i="3"/>
  <c r="AA47" i="3" s="1"/>
  <c r="Y46" i="3"/>
  <c r="AA46" i="3" s="1"/>
  <c r="AB46" i="3" s="1"/>
  <c r="Y45" i="3"/>
  <c r="AA45" i="3" s="1"/>
  <c r="Y44" i="3"/>
  <c r="AA44" i="3" s="1"/>
  <c r="AB44" i="3" s="1"/>
  <c r="Y43" i="3"/>
  <c r="AA43" i="3" s="1"/>
  <c r="Y42" i="3"/>
  <c r="AA42" i="3" s="1"/>
  <c r="Y41" i="3"/>
  <c r="AA41" i="3" s="1"/>
  <c r="Y40" i="3"/>
  <c r="AA40" i="3" s="1"/>
  <c r="Y39" i="3"/>
  <c r="AA39" i="3" s="1"/>
  <c r="Y38" i="3"/>
  <c r="AA38" i="3" s="1"/>
  <c r="AB38" i="3" s="1"/>
  <c r="Y37" i="3"/>
  <c r="AA37" i="3" s="1"/>
  <c r="Y36" i="3"/>
  <c r="AA36" i="3" s="1"/>
  <c r="AB36" i="3" s="1"/>
  <c r="Y35" i="3"/>
  <c r="AA35" i="3" s="1"/>
  <c r="Y34" i="3"/>
  <c r="AA34" i="3" s="1"/>
  <c r="AB34" i="3" s="1"/>
  <c r="Y33" i="3"/>
  <c r="AA33" i="3" s="1"/>
  <c r="Y32" i="3"/>
  <c r="AA32" i="3" s="1"/>
  <c r="Y31" i="3"/>
  <c r="AA31" i="3" s="1"/>
  <c r="Y30" i="3"/>
  <c r="AA30" i="3" s="1"/>
  <c r="AB30" i="3" s="1"/>
  <c r="Y29" i="3"/>
  <c r="AA29" i="3" s="1"/>
  <c r="Y28" i="3"/>
  <c r="AA28" i="3" s="1"/>
  <c r="Y27" i="3"/>
  <c r="AA27" i="3" s="1"/>
  <c r="Y26" i="3"/>
  <c r="AA26" i="3" s="1"/>
  <c r="Y25" i="3"/>
  <c r="AA25" i="3" s="1"/>
  <c r="Y24" i="3"/>
  <c r="AA24" i="3" s="1"/>
  <c r="AB24" i="3" s="1"/>
  <c r="Y23" i="3"/>
  <c r="AA23" i="3" s="1"/>
  <c r="Y22" i="3"/>
  <c r="AA22" i="3" s="1"/>
  <c r="AB22" i="3" s="1"/>
  <c r="Y21" i="3"/>
  <c r="AA21" i="3" s="1"/>
  <c r="Y20" i="3"/>
  <c r="AA20" i="3" s="1"/>
  <c r="Y19" i="3"/>
  <c r="AA19" i="3" s="1"/>
  <c r="Y18" i="3"/>
  <c r="AA18" i="3" s="1"/>
  <c r="AB18" i="3" s="1"/>
  <c r="Y17" i="3"/>
  <c r="AA17" i="3" s="1"/>
  <c r="Y16" i="3"/>
  <c r="AA16" i="3" s="1"/>
  <c r="AB16" i="3" s="1"/>
  <c r="Y15" i="3"/>
  <c r="AA15" i="3" s="1"/>
  <c r="Y14" i="3"/>
  <c r="AA14" i="3" s="1"/>
  <c r="AB14" i="3" s="1"/>
  <c r="Y13" i="3"/>
  <c r="AA13" i="3" s="1"/>
  <c r="Y12" i="3"/>
  <c r="AA12" i="3" s="1"/>
  <c r="Y11" i="3"/>
  <c r="AA11" i="3" s="1"/>
  <c r="Y10" i="3"/>
  <c r="AA10" i="3" s="1"/>
  <c r="AB10" i="3" s="1"/>
  <c r="Y9" i="3"/>
  <c r="AA9" i="3" s="1"/>
  <c r="Y8" i="3"/>
  <c r="AA8" i="3" s="1"/>
  <c r="AB8" i="3" s="1"/>
  <c r="Y7" i="3"/>
  <c r="AA7" i="3" s="1"/>
  <c r="Y6" i="3"/>
  <c r="AA6" i="3" s="1"/>
  <c r="AB6" i="3" s="1"/>
  <c r="Y5" i="3"/>
  <c r="AA5" i="3" s="1"/>
  <c r="Y4" i="3"/>
  <c r="AA4" i="3" s="1"/>
  <c r="AB4" i="3" s="1"/>
  <c r="X25" i="1"/>
  <c r="Z25" i="1" s="1"/>
  <c r="X24" i="1"/>
  <c r="Z24" i="1" s="1"/>
  <c r="X73" i="1"/>
  <c r="Z73" i="1" s="1"/>
  <c r="AA72" i="1" s="1"/>
  <c r="X72" i="1"/>
  <c r="Z72" i="1" s="1"/>
  <c r="X71" i="1"/>
  <c r="Z71" i="1" s="1"/>
  <c r="X70" i="1"/>
  <c r="Z70" i="1" s="1"/>
  <c r="AA70" i="1" s="1"/>
  <c r="X69" i="1"/>
  <c r="Z69" i="1" s="1"/>
  <c r="X68" i="1"/>
  <c r="Z68" i="1" s="1"/>
  <c r="X67" i="1"/>
  <c r="Z67" i="1" s="1"/>
  <c r="X66" i="1"/>
  <c r="Z66" i="1" s="1"/>
  <c r="X65" i="1"/>
  <c r="Z65" i="1" s="1"/>
  <c r="X64" i="1"/>
  <c r="Z64" i="1" s="1"/>
  <c r="AA64" i="1" s="1"/>
  <c r="X63" i="1"/>
  <c r="Z63" i="1" s="1"/>
  <c r="X62" i="1"/>
  <c r="Z62" i="1" s="1"/>
  <c r="X61" i="1"/>
  <c r="Z61" i="1" s="1"/>
  <c r="AA60" i="1" s="1"/>
  <c r="X60" i="1"/>
  <c r="Z60" i="1" s="1"/>
  <c r="X59" i="1"/>
  <c r="Z59" i="1" s="1"/>
  <c r="X58" i="1"/>
  <c r="Z58" i="1" s="1"/>
  <c r="AA58" i="1" s="1"/>
  <c r="X57" i="1"/>
  <c r="Z57" i="1" s="1"/>
  <c r="X56" i="1"/>
  <c r="Z56" i="1" s="1"/>
  <c r="X55" i="1"/>
  <c r="Z55" i="1" s="1"/>
  <c r="X54" i="1"/>
  <c r="Z54" i="1" s="1"/>
  <c r="X53" i="1"/>
  <c r="Z53" i="1" s="1"/>
  <c r="X52" i="1"/>
  <c r="Z52" i="1" s="1"/>
  <c r="AA52" i="1" s="1"/>
  <c r="X51" i="1"/>
  <c r="Z51" i="1" s="1"/>
  <c r="X50" i="1"/>
  <c r="Z50" i="1" s="1"/>
  <c r="X49" i="1"/>
  <c r="Z49" i="1" s="1"/>
  <c r="AA48" i="1" s="1"/>
  <c r="X48" i="1"/>
  <c r="Z48" i="1" s="1"/>
  <c r="X47" i="1"/>
  <c r="Z47" i="1" s="1"/>
  <c r="X46" i="1"/>
  <c r="Z46" i="1" s="1"/>
  <c r="AA46" i="1" s="1"/>
  <c r="X45" i="1"/>
  <c r="Z45" i="1" s="1"/>
  <c r="X44" i="1"/>
  <c r="Z44" i="1" s="1"/>
  <c r="X43" i="1"/>
  <c r="Z43" i="1" s="1"/>
  <c r="X42" i="1"/>
  <c r="Z42" i="1" s="1"/>
  <c r="X41" i="1"/>
  <c r="Z41" i="1" s="1"/>
  <c r="X40" i="1"/>
  <c r="Z40" i="1" s="1"/>
  <c r="AA40" i="1" s="1"/>
  <c r="X39" i="1"/>
  <c r="Z39" i="1" s="1"/>
  <c r="X38" i="1"/>
  <c r="Z38" i="1" s="1"/>
  <c r="X37" i="1"/>
  <c r="Z37" i="1" s="1"/>
  <c r="AA36" i="1" s="1"/>
  <c r="X36" i="1"/>
  <c r="Z36" i="1" s="1"/>
  <c r="X35" i="1"/>
  <c r="Z35" i="1" s="1"/>
  <c r="X34" i="1"/>
  <c r="Z34" i="1" s="1"/>
  <c r="AA34" i="1" s="1"/>
  <c r="X33" i="1"/>
  <c r="Z33" i="1" s="1"/>
  <c r="X32" i="1"/>
  <c r="Z32" i="1" s="1"/>
  <c r="AA32" i="1" s="1"/>
  <c r="X31" i="1"/>
  <c r="Z31" i="1" s="1"/>
  <c r="X30" i="1"/>
  <c r="Z30" i="1" s="1"/>
  <c r="X29" i="1"/>
  <c r="Z29" i="1" s="1"/>
  <c r="X28" i="1"/>
  <c r="Z28" i="1" s="1"/>
  <c r="AA28" i="1" s="1"/>
  <c r="X27" i="1"/>
  <c r="Z27" i="1" s="1"/>
  <c r="X26" i="1"/>
  <c r="Z26" i="1" s="1"/>
  <c r="AA26" i="1" s="1"/>
  <c r="X23" i="1"/>
  <c r="Z23" i="1" s="1"/>
  <c r="X22" i="1"/>
  <c r="Z22" i="1" s="1"/>
  <c r="X21" i="1"/>
  <c r="Z21" i="1" s="1"/>
  <c r="X20" i="1"/>
  <c r="Z20" i="1" s="1"/>
  <c r="AA20" i="1" s="1"/>
  <c r="X19" i="1"/>
  <c r="Z19" i="1" s="1"/>
  <c r="X18" i="1"/>
  <c r="Z18" i="1" s="1"/>
  <c r="AA18" i="1" s="1"/>
  <c r="X17" i="1"/>
  <c r="Z17" i="1" s="1"/>
  <c r="AA16" i="1" s="1"/>
  <c r="X16" i="1"/>
  <c r="Z16" i="1" s="1"/>
  <c r="X15" i="1"/>
  <c r="Z15" i="1" s="1"/>
  <c r="X14" i="1"/>
  <c r="Z14" i="1" s="1"/>
  <c r="AA14" i="1" s="1"/>
  <c r="X13" i="1"/>
  <c r="Z13" i="1" s="1"/>
  <c r="X12" i="1"/>
  <c r="Z12" i="1" s="1"/>
  <c r="AA12" i="1" s="1"/>
  <c r="X11" i="1"/>
  <c r="Z11" i="1" s="1"/>
  <c r="X10" i="1"/>
  <c r="Z10" i="1" s="1"/>
  <c r="X9" i="1"/>
  <c r="Z9" i="1" s="1"/>
  <c r="X8" i="1"/>
  <c r="Z8" i="1" s="1"/>
  <c r="AA8" i="1" s="1"/>
  <c r="X7" i="1"/>
  <c r="Z7" i="1" s="1"/>
  <c r="X6" i="1"/>
  <c r="Z6" i="1" s="1"/>
  <c r="AA6" i="1" s="1"/>
  <c r="X5" i="1"/>
  <c r="Z5" i="1" s="1"/>
  <c r="AA4" i="1" s="1"/>
  <c r="X4" i="1"/>
  <c r="Z4" i="1" s="1"/>
  <c r="AB28" i="3" l="1"/>
  <c r="Y10" i="4"/>
  <c r="Y50" i="4"/>
  <c r="Y70" i="4"/>
  <c r="Y22" i="4"/>
  <c r="Y12" i="4"/>
  <c r="Y32" i="4"/>
  <c r="Y30" i="4"/>
  <c r="Y14" i="4"/>
  <c r="Y16" i="4"/>
  <c r="Y36" i="4"/>
  <c r="Y54" i="4"/>
  <c r="Y72" i="4"/>
  <c r="Y62" i="4"/>
  <c r="Y28" i="4"/>
  <c r="Y8" i="4"/>
  <c r="Y68" i="4"/>
  <c r="AB20" i="3"/>
  <c r="AB40" i="3"/>
  <c r="AB60" i="3"/>
  <c r="AB12" i="3"/>
  <c r="AB52" i="3"/>
  <c r="AB32" i="3"/>
  <c r="AB72" i="3"/>
  <c r="AB26" i="3"/>
  <c r="AB42" i="3"/>
  <c r="AB58" i="3"/>
  <c r="AA10" i="1"/>
  <c r="AA22" i="1"/>
  <c r="AA30" i="1"/>
  <c r="AA74" i="1" s="1"/>
  <c r="AA42" i="1"/>
  <c r="AA54" i="1"/>
  <c r="AA66" i="1"/>
  <c r="AA38" i="1"/>
  <c r="AA44" i="1"/>
  <c r="AA50" i="1"/>
  <c r="AA56" i="1"/>
  <c r="AA62" i="1"/>
  <c r="AA68" i="1"/>
  <c r="AA24" i="1"/>
  <c r="Y74" i="4" l="1"/>
  <c r="AB74" i="3"/>
</calcChain>
</file>

<file path=xl/sharedStrings.xml><?xml version="1.0" encoding="utf-8"?>
<sst xmlns="http://schemas.openxmlformats.org/spreadsheetml/2006/main" count="916" uniqueCount="65">
  <si>
    <t>ITEM</t>
  </si>
  <si>
    <t>QTD</t>
  </si>
  <si>
    <t>Descrição</t>
  </si>
  <si>
    <t>Grupo-classe</t>
  </si>
  <si>
    <t>Código NUC</t>
  </si>
  <si>
    <t>Unidade de Compra</t>
  </si>
  <si>
    <t>Detalhamento</t>
  </si>
  <si>
    <t>LOTE</t>
  </si>
  <si>
    <t>02-14</t>
  </si>
  <si>
    <t>50041 0 002</t>
  </si>
  <si>
    <t>50041 0 003</t>
  </si>
  <si>
    <t>Van</t>
  </si>
  <si>
    <t>Micro-ônibus</t>
  </si>
  <si>
    <t>Ônibus Executivo</t>
  </si>
  <si>
    <t>Ônibus Convencional</t>
  </si>
  <si>
    <t>Carro de Passeio</t>
  </si>
  <si>
    <t>km rodado</t>
  </si>
  <si>
    <t>diária</t>
  </si>
  <si>
    <t>Reitoria - PROEX</t>
  </si>
  <si>
    <t>ESAG</t>
  </si>
  <si>
    <t>CEART</t>
  </si>
  <si>
    <t>CEAD</t>
  </si>
  <si>
    <t>FAED</t>
  </si>
  <si>
    <t>CEFID</t>
  </si>
  <si>
    <t>CERES</t>
  </si>
  <si>
    <t>CESFI</t>
  </si>
  <si>
    <t>CEAVI</t>
  </si>
  <si>
    <t>CCT</t>
  </si>
  <si>
    <t>CEPLAN</t>
  </si>
  <si>
    <t>CAV</t>
  </si>
  <si>
    <t>CESMO</t>
  </si>
  <si>
    <t>CEO</t>
  </si>
  <si>
    <t>LOCALIDADE</t>
  </si>
  <si>
    <t>CAMPUS 1 - Florianópolis, CERES-Laguna, CESFI-Balneário Camboriú</t>
  </si>
  <si>
    <t>CEAVI - Ibirama</t>
  </si>
  <si>
    <t>CCT-Joinville, CEPLAN-São Bento do Sul</t>
  </si>
  <si>
    <t>CAV - Lages</t>
  </si>
  <si>
    <t>CESMO - Caçador</t>
  </si>
  <si>
    <t>Ônibus Convencional para viagem interior</t>
  </si>
  <si>
    <t>CEO - Chapecó</t>
  </si>
  <si>
    <t>Não serão aceitos preços irrisórios para os itens, devendo as empresas ofertarem valores para cada item que se tornem exequiveis isoladamentes, considerando que há demandas especificas que utilizam exclusivamente km rodado ou diárias.</t>
  </si>
  <si>
    <t>CEO - Pinhalzinho</t>
  </si>
  <si>
    <t>Preço Máximo Total por Lote</t>
  </si>
  <si>
    <t xml:space="preserve">Preço Máximo Total </t>
  </si>
  <si>
    <t>Caminhão Baú 3/4</t>
  </si>
  <si>
    <t>Reitoria - SETRAN</t>
  </si>
  <si>
    <t>50040 0 005</t>
  </si>
  <si>
    <t>* Quando o veículo ficar até 6 (seis) horas à disposição da UDESC será considerado meia diária, devendo ser cobrado o valor de 1/2 diária, descontando 0,5 diária do quantitativo contratado.</t>
  </si>
  <si>
    <t>339033.01</t>
  </si>
  <si>
    <t>339039.47</t>
  </si>
  <si>
    <t>Preço Maximo Unitario</t>
  </si>
  <si>
    <t>TOTAL</t>
  </si>
  <si>
    <t>ANEXO II - PLANILHA DE ITENS - PE 1184/2025</t>
  </si>
  <si>
    <t>FORNECEDOR</t>
  </si>
  <si>
    <t>FLN TURISMO LTDA
CNPJ: 33.488.660/0001-12</t>
  </si>
  <si>
    <t>SILVETUR AGENCIA DE VIAGEM E TURISMO LTDA - ME
CNPJ: 00.517.288/0001-76</t>
  </si>
  <si>
    <t>LUA TUR TURISMO LTDA
CNPJ: 04.047.851/0001-40</t>
  </si>
  <si>
    <t>RENOTUR AGENCIA DE VIAGENS LTDA EPP
CNPJ: 03.365.222/0001-04</t>
  </si>
  <si>
    <t>CANTUR TURISMO LTDA - EPP
CNPJ: 15.336.818/0001-57</t>
  </si>
  <si>
    <t>REUNIDAS TRANSPORTES S/A
CNPJ: 04.176.082/0001-80</t>
  </si>
  <si>
    <t>CHAPECO OESTE TURISMO LTDA
CNPJ: 73.321.564/0001-08</t>
  </si>
  <si>
    <t>Preço  Unitario</t>
  </si>
  <si>
    <t xml:space="preserve">Preço Unitário Total </t>
  </si>
  <si>
    <t>Preço Total por Lote</t>
  </si>
  <si>
    <t>LOCAL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</si>
</sst>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164" formatCode="00"/>
    <numFmt numFmtId="165" formatCode="0000"/>
    <numFmt numFmtId="166" formatCode="0.0%"/>
    <numFmt numFmtId="167" formatCode="&quot;R$&quot;\ #,##0.00"/>
  </numFmts>
  <fonts count="16" x14ac:knownFonts="1">
    <font>
      <sz val="11"/>
      <color theme="1"/>
      <name val="Calibri"/>
      <family val="2"/>
      <scheme val="minor"/>
    </font>
    <font>
      <b/>
      <i/>
      <sz val="12"/>
      <name val="Calibri"/>
      <family val="2"/>
    </font>
    <font>
      <sz val="12"/>
      <name val="Calibri"/>
      <family val="2"/>
    </font>
    <font>
      <sz val="11"/>
      <name val="Calibri"/>
      <family val="2"/>
    </font>
    <font>
      <sz val="11"/>
      <color theme="1"/>
      <name val="Calibri"/>
      <family val="2"/>
      <scheme val="minor"/>
    </font>
    <font>
      <b/>
      <sz val="11"/>
      <color theme="1"/>
      <name val="Calibri"/>
      <family val="2"/>
      <scheme val="minor"/>
    </font>
    <font>
      <sz val="12"/>
      <name val="Calibri"/>
      <family val="2"/>
      <scheme val="minor"/>
    </font>
    <font>
      <b/>
      <sz val="18"/>
      <color rgb="FFFFFFFF"/>
      <name val="Calibri"/>
      <family val="2"/>
    </font>
    <font>
      <b/>
      <i/>
      <sz val="12"/>
      <name val="Calibri"/>
      <family val="2"/>
      <scheme val="minor"/>
    </font>
    <font>
      <b/>
      <sz val="12"/>
      <color theme="1"/>
      <name val="Calibri"/>
      <family val="2"/>
      <scheme val="minor"/>
    </font>
    <font>
      <b/>
      <sz val="12"/>
      <name val="Calibri"/>
      <family val="2"/>
      <scheme val="minor"/>
    </font>
    <font>
      <sz val="11"/>
      <name val="Calibri"/>
      <family val="2"/>
      <scheme val="minor"/>
    </font>
    <font>
      <sz val="9"/>
      <color rgb="FF333333"/>
      <name val="Segoe UI"/>
      <family val="2"/>
    </font>
    <font>
      <b/>
      <i/>
      <sz val="12"/>
      <color theme="1"/>
      <name val="Calibri"/>
      <family val="2"/>
      <scheme val="minor"/>
    </font>
    <font>
      <sz val="12"/>
      <color theme="1"/>
      <name val="Calibri"/>
      <family val="2"/>
      <scheme val="minor"/>
    </font>
    <font>
      <b/>
      <sz val="9"/>
      <color rgb="FF333333"/>
      <name val="Segoe UI"/>
      <family val="2"/>
    </font>
  </fonts>
  <fills count="7">
    <fill>
      <patternFill patternType="none"/>
    </fill>
    <fill>
      <patternFill patternType="gray125"/>
    </fill>
    <fill>
      <patternFill patternType="solid">
        <fgColor theme="0"/>
        <bgColor indexed="64"/>
      </patternFill>
    </fill>
    <fill>
      <patternFill patternType="solid">
        <fgColor rgb="FF149B55"/>
        <bgColor rgb="FF003366"/>
      </patternFill>
    </fill>
    <fill>
      <patternFill patternType="solid">
        <fgColor rgb="FF149B55"/>
        <bgColor indexed="64"/>
      </patternFill>
    </fill>
    <fill>
      <patternFill patternType="solid">
        <fgColor theme="0" tint="-0.14999847407452621"/>
        <bgColor indexed="64"/>
      </patternFill>
    </fill>
    <fill>
      <patternFill patternType="solid">
        <fgColor rgb="FFFFFF00"/>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auto="1"/>
      </left>
      <right style="thin">
        <color auto="1"/>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s>
  <cellStyleXfs count="3">
    <xf numFmtId="0" fontId="0" fillId="0" borderId="0"/>
    <xf numFmtId="9" fontId="4" fillId="0" borderId="0" applyFont="0" applyFill="0" applyBorder="0" applyAlignment="0" applyProtection="0"/>
    <xf numFmtId="44" fontId="4" fillId="0" borderId="0" applyFont="0" applyFill="0" applyBorder="0" applyAlignment="0" applyProtection="0"/>
  </cellStyleXfs>
  <cellXfs count="129">
    <xf numFmtId="0" fontId="0" fillId="0" borderId="0" xfId="0"/>
    <xf numFmtId="0" fontId="0" fillId="0" borderId="0" xfId="0" applyFill="1"/>
    <xf numFmtId="164" fontId="2" fillId="0" borderId="0" xfId="0" applyNumberFormat="1" applyFont="1" applyFill="1" applyAlignment="1">
      <alignment horizontal="center"/>
    </xf>
    <xf numFmtId="0" fontId="0" fillId="0" borderId="0" xfId="0" applyFont="1"/>
    <xf numFmtId="165" fontId="6" fillId="0" borderId="0" xfId="0" applyNumberFormat="1" applyFont="1" applyFill="1" applyAlignment="1">
      <alignment horizontal="center"/>
    </xf>
    <xf numFmtId="0" fontId="3" fillId="0" borderId="0" xfId="0" applyFont="1" applyFill="1" applyBorder="1" applyAlignment="1">
      <alignment horizontal="center"/>
    </xf>
    <xf numFmtId="0" fontId="0" fillId="0" borderId="0" xfId="0" applyAlignment="1"/>
    <xf numFmtId="165" fontId="6" fillId="0" borderId="0" xfId="0" applyNumberFormat="1" applyFont="1" applyFill="1" applyAlignment="1">
      <alignment horizontal="center" wrapText="1"/>
    </xf>
    <xf numFmtId="167" fontId="5" fillId="0" borderId="2" xfId="0" applyNumberFormat="1" applyFont="1" applyBorder="1"/>
    <xf numFmtId="0" fontId="5" fillId="2" borderId="3" xfId="0" applyFont="1" applyFill="1" applyBorder="1" applyAlignment="1">
      <alignment horizontal="center" vertical="center"/>
    </xf>
    <xf numFmtId="49" fontId="0" fillId="2" borderId="3" xfId="0" applyNumberFormat="1" applyFill="1" applyBorder="1" applyAlignment="1">
      <alignment horizontal="center" vertical="center"/>
    </xf>
    <xf numFmtId="0" fontId="0" fillId="2" borderId="3" xfId="0" applyFill="1" applyBorder="1" applyAlignment="1">
      <alignment horizontal="center" vertical="center"/>
    </xf>
    <xf numFmtId="0" fontId="0" fillId="2" borderId="3" xfId="0" applyFont="1" applyFill="1" applyBorder="1" applyAlignment="1">
      <alignment horizontal="center" vertical="center"/>
    </xf>
    <xf numFmtId="3" fontId="6" fillId="2" borderId="3" xfId="0" applyNumberFormat="1" applyFont="1" applyFill="1" applyBorder="1" applyAlignment="1">
      <alignment horizontal="center" vertical="center" wrapText="1"/>
    </xf>
    <xf numFmtId="0" fontId="5" fillId="5" borderId="3" xfId="0" applyFont="1" applyFill="1" applyBorder="1" applyAlignment="1">
      <alignment horizontal="center" vertical="center"/>
    </xf>
    <xf numFmtId="49" fontId="0" fillId="5" borderId="3" xfId="0" applyNumberFormat="1" applyFill="1" applyBorder="1" applyAlignment="1">
      <alignment horizontal="center" vertical="center"/>
    </xf>
    <xf numFmtId="0" fontId="0" fillId="5" borderId="3" xfId="0" applyFill="1" applyBorder="1" applyAlignment="1">
      <alignment horizontal="center" vertical="center"/>
    </xf>
    <xf numFmtId="0" fontId="6" fillId="5" borderId="3" xfId="0" applyFont="1" applyFill="1" applyBorder="1" applyAlignment="1">
      <alignment horizontal="center" vertical="center" wrapText="1"/>
    </xf>
    <xf numFmtId="0" fontId="6" fillId="2" borderId="3" xfId="0" applyFont="1" applyFill="1" applyBorder="1" applyAlignment="1">
      <alignment horizontal="center" vertical="center" wrapText="1"/>
    </xf>
    <xf numFmtId="3" fontId="0" fillId="5" borderId="3" xfId="0" applyNumberFormat="1" applyFill="1" applyBorder="1" applyAlignment="1">
      <alignment horizontal="center" vertical="center"/>
    </xf>
    <xf numFmtId="0" fontId="0" fillId="5" borderId="3" xfId="0" applyFont="1" applyFill="1" applyBorder="1" applyAlignment="1">
      <alignment horizontal="center" vertical="center"/>
    </xf>
    <xf numFmtId="3" fontId="6" fillId="5" borderId="3" xfId="0" applyNumberFormat="1" applyFont="1" applyFill="1" applyBorder="1" applyAlignment="1">
      <alignment horizontal="center" vertical="center" wrapText="1"/>
    </xf>
    <xf numFmtId="0" fontId="0" fillId="5" borderId="3" xfId="0" applyFill="1" applyBorder="1"/>
    <xf numFmtId="3" fontId="0" fillId="2" borderId="3" xfId="0" applyNumberFormat="1" applyFill="1" applyBorder="1" applyAlignment="1">
      <alignment horizontal="center" vertical="center"/>
    </xf>
    <xf numFmtId="0" fontId="11" fillId="5" borderId="3" xfId="0" applyFont="1" applyFill="1" applyBorder="1" applyAlignment="1">
      <alignment horizontal="center" vertical="center"/>
    </xf>
    <xf numFmtId="0" fontId="11" fillId="2" borderId="3" xfId="0" applyFont="1" applyFill="1" applyBorder="1" applyAlignment="1">
      <alignment horizontal="center" vertical="center"/>
    </xf>
    <xf numFmtId="0" fontId="0" fillId="2" borderId="3" xfId="0" applyFill="1" applyBorder="1"/>
    <xf numFmtId="0" fontId="12" fillId="0" borderId="0" xfId="0" applyFont="1"/>
    <xf numFmtId="0" fontId="0" fillId="0" borderId="3" xfId="0" applyFill="1" applyBorder="1" applyAlignment="1">
      <alignment horizontal="center" vertical="center"/>
    </xf>
    <xf numFmtId="165" fontId="14" fillId="0" borderId="0" xfId="0" applyNumberFormat="1" applyFont="1" applyFill="1" applyAlignment="1">
      <alignment horizontal="center"/>
    </xf>
    <xf numFmtId="0" fontId="0" fillId="0" borderId="0" xfId="0" applyFont="1" applyAlignment="1"/>
    <xf numFmtId="167" fontId="3" fillId="2" borderId="3" xfId="1" applyNumberFormat="1" applyFont="1" applyFill="1" applyBorder="1" applyAlignment="1">
      <alignment horizontal="center" vertical="center"/>
    </xf>
    <xf numFmtId="167" fontId="3" fillId="5" borderId="3" xfId="1" applyNumberFormat="1" applyFont="1" applyFill="1" applyBorder="1" applyAlignment="1">
      <alignment horizontal="center" vertical="center"/>
    </xf>
    <xf numFmtId="0" fontId="5" fillId="2" borderId="5" xfId="0" applyFont="1" applyFill="1" applyBorder="1" applyAlignment="1">
      <alignment horizontal="center" vertical="center"/>
    </xf>
    <xf numFmtId="49" fontId="0" fillId="2" borderId="5" xfId="0" applyNumberFormat="1" applyFill="1" applyBorder="1" applyAlignment="1">
      <alignment horizontal="center" vertical="center"/>
    </xf>
    <xf numFmtId="0" fontId="0" fillId="2" borderId="5" xfId="0" applyFont="1" applyFill="1" applyBorder="1" applyAlignment="1">
      <alignment horizontal="center" vertical="center"/>
    </xf>
    <xf numFmtId="0" fontId="0" fillId="2" borderId="5" xfId="0" applyFill="1" applyBorder="1" applyAlignment="1">
      <alignment horizontal="center" vertical="center"/>
    </xf>
    <xf numFmtId="3" fontId="0" fillId="2" borderId="5" xfId="0" applyNumberFormat="1" applyFill="1" applyBorder="1" applyAlignment="1">
      <alignment horizontal="center" vertical="center"/>
    </xf>
    <xf numFmtId="3" fontId="6" fillId="2" borderId="5" xfId="0" applyNumberFormat="1" applyFont="1" applyFill="1" applyBorder="1" applyAlignment="1">
      <alignment horizontal="center" vertical="center" wrapText="1"/>
    </xf>
    <xf numFmtId="167" fontId="3" fillId="2" borderId="5" xfId="1" applyNumberFormat="1" applyFont="1" applyFill="1" applyBorder="1" applyAlignment="1">
      <alignment horizontal="center" vertical="center"/>
    </xf>
    <xf numFmtId="0" fontId="5" fillId="5" borderId="10" xfId="0" applyFont="1" applyFill="1" applyBorder="1" applyAlignment="1">
      <alignment horizontal="center" vertical="center"/>
    </xf>
    <xf numFmtId="49" fontId="0" fillId="5" borderId="10" xfId="0" applyNumberFormat="1" applyFill="1" applyBorder="1" applyAlignment="1">
      <alignment horizontal="center" vertical="center"/>
    </xf>
    <xf numFmtId="0" fontId="0" fillId="5" borderId="10" xfId="0" applyFont="1" applyFill="1" applyBorder="1" applyAlignment="1">
      <alignment horizontal="center" vertical="center"/>
    </xf>
    <xf numFmtId="0" fontId="0" fillId="5" borderId="10" xfId="0" applyFill="1" applyBorder="1" applyAlignment="1">
      <alignment horizontal="center" vertical="center"/>
    </xf>
    <xf numFmtId="3" fontId="6" fillId="5" borderId="10" xfId="0" applyNumberFormat="1" applyFont="1" applyFill="1" applyBorder="1" applyAlignment="1">
      <alignment horizontal="center" vertical="center" wrapText="1"/>
    </xf>
    <xf numFmtId="167" fontId="3" fillId="5" borderId="10" xfId="1" applyNumberFormat="1" applyFont="1" applyFill="1" applyBorder="1" applyAlignment="1">
      <alignment horizontal="center" vertical="center"/>
    </xf>
    <xf numFmtId="0" fontId="6" fillId="2" borderId="5" xfId="0" applyFont="1" applyFill="1" applyBorder="1" applyAlignment="1">
      <alignment horizontal="center" vertical="center" wrapText="1"/>
    </xf>
    <xf numFmtId="0" fontId="5" fillId="2" borderId="10" xfId="0" applyFont="1" applyFill="1" applyBorder="1" applyAlignment="1">
      <alignment horizontal="center" vertical="center"/>
    </xf>
    <xf numFmtId="49" fontId="0" fillId="2" borderId="10" xfId="0" applyNumberFormat="1" applyFill="1" applyBorder="1" applyAlignment="1">
      <alignment horizontal="center" vertical="center"/>
    </xf>
    <xf numFmtId="0" fontId="0" fillId="2" borderId="10" xfId="0" applyFont="1" applyFill="1" applyBorder="1" applyAlignment="1">
      <alignment horizontal="center" vertical="center"/>
    </xf>
    <xf numFmtId="0" fontId="0" fillId="2" borderId="10" xfId="0" applyFill="1" applyBorder="1" applyAlignment="1">
      <alignment horizontal="center" vertical="center"/>
    </xf>
    <xf numFmtId="0" fontId="6" fillId="2" borderId="10" xfId="0" applyFont="1" applyFill="1" applyBorder="1" applyAlignment="1">
      <alignment horizontal="center" vertical="center" wrapText="1"/>
    </xf>
    <xf numFmtId="3" fontId="6" fillId="2" borderId="10" xfId="0" applyNumberFormat="1" applyFont="1" applyFill="1" applyBorder="1" applyAlignment="1">
      <alignment horizontal="center" vertical="center" wrapText="1"/>
    </xf>
    <xf numFmtId="167" fontId="3" fillId="2" borderId="10" xfId="1" applyNumberFormat="1" applyFont="1" applyFill="1" applyBorder="1" applyAlignment="1">
      <alignment horizontal="center" vertical="center"/>
    </xf>
    <xf numFmtId="0" fontId="5" fillId="5" borderId="5" xfId="0" applyFont="1" applyFill="1" applyBorder="1" applyAlignment="1">
      <alignment horizontal="center" vertical="center"/>
    </xf>
    <xf numFmtId="49" fontId="0" fillId="5" borderId="5" xfId="0" applyNumberFormat="1" applyFill="1" applyBorder="1" applyAlignment="1">
      <alignment horizontal="center" vertical="center"/>
    </xf>
    <xf numFmtId="0" fontId="0" fillId="5" borderId="5" xfId="0" applyFont="1" applyFill="1" applyBorder="1" applyAlignment="1">
      <alignment horizontal="center" vertical="center"/>
    </xf>
    <xf numFmtId="0" fontId="0" fillId="5" borderId="5" xfId="0" applyFill="1" applyBorder="1" applyAlignment="1">
      <alignment horizontal="center" vertical="center"/>
    </xf>
    <xf numFmtId="0" fontId="6" fillId="5" borderId="5" xfId="0" applyFont="1" applyFill="1" applyBorder="1" applyAlignment="1">
      <alignment horizontal="center" vertical="center" wrapText="1"/>
    </xf>
    <xf numFmtId="3" fontId="6" fillId="5" borderId="5" xfId="0" applyNumberFormat="1" applyFont="1" applyFill="1" applyBorder="1" applyAlignment="1">
      <alignment horizontal="center" vertical="center" wrapText="1"/>
    </xf>
    <xf numFmtId="167" fontId="3" fillId="5" borderId="5" xfId="1" applyNumberFormat="1" applyFont="1" applyFill="1" applyBorder="1" applyAlignment="1">
      <alignment horizontal="center" vertical="center"/>
    </xf>
    <xf numFmtId="3" fontId="0" fillId="5" borderId="5" xfId="0" applyNumberFormat="1" applyFill="1" applyBorder="1" applyAlignment="1">
      <alignment horizontal="center" vertical="center"/>
    </xf>
    <xf numFmtId="0" fontId="6" fillId="5" borderId="10" xfId="0" applyFont="1" applyFill="1" applyBorder="1" applyAlignment="1">
      <alignment horizontal="center" vertical="center" wrapText="1"/>
    </xf>
    <xf numFmtId="0" fontId="0" fillId="0" borderId="10" xfId="0" applyFill="1" applyBorder="1" applyAlignment="1">
      <alignment horizontal="center" vertical="center"/>
    </xf>
    <xf numFmtId="0" fontId="11" fillId="5" borderId="5" xfId="0" applyFont="1" applyFill="1" applyBorder="1" applyAlignment="1">
      <alignment horizontal="center" vertical="center"/>
    </xf>
    <xf numFmtId="0" fontId="11" fillId="2" borderId="10" xfId="0" applyFont="1" applyFill="1" applyBorder="1" applyAlignment="1">
      <alignment horizontal="center" vertical="center"/>
    </xf>
    <xf numFmtId="0" fontId="3" fillId="0" borderId="2" xfId="0" applyFont="1" applyFill="1" applyBorder="1" applyAlignment="1">
      <alignment horizontal="center"/>
    </xf>
    <xf numFmtId="3" fontId="10" fillId="4" borderId="16" xfId="0" applyNumberFormat="1" applyFont="1" applyFill="1" applyBorder="1" applyAlignment="1">
      <alignment horizontal="center" vertical="center" wrapText="1"/>
    </xf>
    <xf numFmtId="3" fontId="10" fillId="4" borderId="15" xfId="0" applyNumberFormat="1" applyFont="1" applyFill="1" applyBorder="1" applyAlignment="1">
      <alignment horizontal="center" vertical="center" wrapText="1"/>
    </xf>
    <xf numFmtId="165" fontId="8" fillId="4" borderId="4" xfId="0" applyNumberFormat="1" applyFont="1" applyFill="1" applyBorder="1" applyAlignment="1">
      <alignment horizontal="center" vertical="center" textRotation="90"/>
    </xf>
    <xf numFmtId="165" fontId="8" fillId="4" borderId="9" xfId="0" applyNumberFormat="1" applyFont="1" applyFill="1" applyBorder="1" applyAlignment="1">
      <alignment horizontal="center" vertical="center" textRotation="90"/>
    </xf>
    <xf numFmtId="167" fontId="3" fillId="5" borderId="8" xfId="0" applyNumberFormat="1" applyFont="1" applyFill="1" applyBorder="1" applyAlignment="1">
      <alignment horizontal="center" vertical="center"/>
    </xf>
    <xf numFmtId="167" fontId="3" fillId="2" borderId="8" xfId="0" applyNumberFormat="1" applyFont="1" applyFill="1" applyBorder="1" applyAlignment="1">
      <alignment horizontal="center" vertical="center"/>
    </xf>
    <xf numFmtId="165" fontId="8" fillId="4" borderId="5" xfId="0" applyNumberFormat="1" applyFont="1" applyFill="1" applyBorder="1" applyAlignment="1">
      <alignment horizontal="center" vertical="center" textRotation="90"/>
    </xf>
    <xf numFmtId="165" fontId="8" fillId="4" borderId="10" xfId="0" applyNumberFormat="1" applyFont="1" applyFill="1" applyBorder="1" applyAlignment="1">
      <alignment horizontal="center" vertical="center" textRotation="90"/>
    </xf>
    <xf numFmtId="165" fontId="8" fillId="4" borderId="5" xfId="0" applyNumberFormat="1" applyFont="1" applyFill="1" applyBorder="1" applyAlignment="1">
      <alignment horizontal="center" vertical="center"/>
    </xf>
    <xf numFmtId="165" fontId="8" fillId="4" borderId="10" xfId="0" applyNumberFormat="1" applyFont="1" applyFill="1" applyBorder="1" applyAlignment="1">
      <alignment horizontal="center" vertical="center"/>
    </xf>
    <xf numFmtId="0" fontId="9" fillId="2" borderId="3" xfId="0" applyFont="1" applyFill="1" applyBorder="1" applyAlignment="1">
      <alignment horizontal="center" vertical="center"/>
    </xf>
    <xf numFmtId="0" fontId="9" fillId="5" borderId="3" xfId="0" applyFont="1" applyFill="1" applyBorder="1" applyAlignment="1">
      <alignment horizontal="center" vertical="center"/>
    </xf>
    <xf numFmtId="0" fontId="10" fillId="2" borderId="4" xfId="0" applyFont="1" applyFill="1" applyBorder="1" applyAlignment="1">
      <alignment horizontal="center" vertical="center" textRotation="90" wrapText="1"/>
    </xf>
    <xf numFmtId="0" fontId="10" fillId="2" borderId="7" xfId="0" applyFont="1" applyFill="1" applyBorder="1" applyAlignment="1">
      <alignment horizontal="center" vertical="center" textRotation="90" wrapText="1"/>
    </xf>
    <xf numFmtId="0" fontId="10" fillId="2" borderId="9" xfId="0" applyFont="1" applyFill="1" applyBorder="1" applyAlignment="1">
      <alignment horizontal="center" vertical="center" textRotation="90" wrapText="1"/>
    </xf>
    <xf numFmtId="0" fontId="5"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5" borderId="3" xfId="0" applyFont="1" applyFill="1" applyBorder="1" applyAlignment="1">
      <alignment horizontal="center" vertical="center" wrapText="1"/>
    </xf>
    <xf numFmtId="166" fontId="1" fillId="4" borderId="16" xfId="1" applyNumberFormat="1" applyFont="1" applyFill="1" applyBorder="1" applyAlignment="1">
      <alignment horizontal="center" vertical="center" wrapText="1"/>
    </xf>
    <xf numFmtId="166" fontId="1" fillId="4" borderId="15" xfId="1" applyNumberFormat="1" applyFont="1" applyFill="1" applyBorder="1" applyAlignment="1">
      <alignment horizontal="center" vertical="center" wrapText="1"/>
    </xf>
    <xf numFmtId="165" fontId="8" fillId="4" borderId="16" xfId="0" applyNumberFormat="1" applyFont="1" applyFill="1" applyBorder="1" applyAlignment="1">
      <alignment horizontal="center" vertical="center" wrapText="1"/>
    </xf>
    <xf numFmtId="165" fontId="8" fillId="4" borderId="15" xfId="0" applyNumberFormat="1"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9" fillId="5" borderId="5" xfId="0" applyFont="1" applyFill="1" applyBorder="1" applyAlignment="1">
      <alignment horizontal="center" vertical="center"/>
    </xf>
    <xf numFmtId="165" fontId="13" fillId="4" borderId="16" xfId="0" applyNumberFormat="1" applyFont="1" applyFill="1" applyBorder="1" applyAlignment="1">
      <alignment horizontal="center" vertical="center" wrapText="1"/>
    </xf>
    <xf numFmtId="165" fontId="13" fillId="4" borderId="15" xfId="0" applyNumberFormat="1" applyFont="1" applyFill="1" applyBorder="1" applyAlignment="1">
      <alignment horizontal="center" vertical="center" wrapText="1"/>
    </xf>
    <xf numFmtId="0" fontId="9" fillId="5" borderId="10" xfId="0" applyFont="1" applyFill="1" applyBorder="1" applyAlignment="1">
      <alignment horizontal="center" vertical="center"/>
    </xf>
    <xf numFmtId="0" fontId="5" fillId="5" borderId="10" xfId="0" applyFont="1" applyFill="1" applyBorder="1" applyAlignment="1">
      <alignment horizontal="center" vertical="center" wrapText="1"/>
    </xf>
    <xf numFmtId="0" fontId="9" fillId="2" borderId="10" xfId="0" applyFont="1" applyFill="1" applyBorder="1" applyAlignment="1">
      <alignment horizontal="center" vertical="center"/>
    </xf>
    <xf numFmtId="167" fontId="3" fillId="5" borderId="6" xfId="0" applyNumberFormat="1" applyFont="1" applyFill="1" applyBorder="1" applyAlignment="1">
      <alignment horizontal="center" vertical="center"/>
    </xf>
    <xf numFmtId="0" fontId="10" fillId="5" borderId="4" xfId="0" applyFont="1" applyFill="1" applyBorder="1" applyAlignment="1">
      <alignment horizontal="center" vertical="center" textRotation="90" wrapText="1"/>
    </xf>
    <xf numFmtId="0" fontId="10" fillId="5" borderId="7" xfId="0" applyFont="1" applyFill="1" applyBorder="1" applyAlignment="1">
      <alignment horizontal="center" vertical="center" textRotation="90" wrapText="1"/>
    </xf>
    <xf numFmtId="0" fontId="10" fillId="5" borderId="9" xfId="0" applyFont="1" applyFill="1" applyBorder="1" applyAlignment="1">
      <alignment horizontal="center" vertical="center" textRotation="90" wrapText="1"/>
    </xf>
    <xf numFmtId="0" fontId="9" fillId="2" borderId="5" xfId="0" applyFont="1" applyFill="1" applyBorder="1" applyAlignment="1">
      <alignment horizontal="center" vertical="center"/>
    </xf>
    <xf numFmtId="0" fontId="10" fillId="2" borderId="12" xfId="0" applyFont="1" applyFill="1" applyBorder="1" applyAlignment="1">
      <alignment horizontal="center" vertical="center" textRotation="90" wrapText="1"/>
    </xf>
    <xf numFmtId="0" fontId="10" fillId="2" borderId="13" xfId="0" applyFont="1" applyFill="1" applyBorder="1" applyAlignment="1">
      <alignment horizontal="center" vertical="center" textRotation="90" wrapText="1"/>
    </xf>
    <xf numFmtId="0" fontId="10" fillId="2" borderId="14" xfId="0" applyFont="1" applyFill="1" applyBorder="1" applyAlignment="1">
      <alignment horizontal="center" vertical="center" textRotation="90" wrapText="1"/>
    </xf>
    <xf numFmtId="0" fontId="10" fillId="5" borderId="12" xfId="0" applyFont="1" applyFill="1" applyBorder="1" applyAlignment="1">
      <alignment horizontal="center" vertical="center" textRotation="90" wrapText="1"/>
    </xf>
    <xf numFmtId="0" fontId="10" fillId="5" borderId="13" xfId="0" applyFont="1" applyFill="1" applyBorder="1" applyAlignment="1">
      <alignment horizontal="center" vertical="center" textRotation="90" wrapText="1"/>
    </xf>
    <xf numFmtId="0" fontId="10" fillId="5" borderId="14" xfId="0" applyFont="1" applyFill="1" applyBorder="1" applyAlignment="1">
      <alignment horizontal="center" vertical="center" textRotation="90" wrapText="1"/>
    </xf>
    <xf numFmtId="167" fontId="3" fillId="5" borderId="11" xfId="0" applyNumberFormat="1" applyFont="1" applyFill="1" applyBorder="1" applyAlignment="1">
      <alignment horizontal="center" vertical="center"/>
    </xf>
    <xf numFmtId="167" fontId="3" fillId="2" borderId="11" xfId="0" applyNumberFormat="1" applyFont="1" applyFill="1" applyBorder="1" applyAlignment="1">
      <alignment horizontal="center" vertical="center"/>
    </xf>
    <xf numFmtId="0" fontId="5" fillId="5" borderId="1" xfId="0" applyFont="1" applyFill="1" applyBorder="1" applyAlignment="1">
      <alignment horizontal="center" vertical="center" wrapText="1"/>
    </xf>
    <xf numFmtId="0" fontId="5" fillId="5" borderId="15" xfId="0" applyFont="1" applyFill="1" applyBorder="1" applyAlignment="1">
      <alignment horizontal="center" vertical="center" wrapText="1"/>
    </xf>
    <xf numFmtId="167" fontId="3" fillId="2" borderId="6" xfId="0" applyNumberFormat="1" applyFont="1" applyFill="1" applyBorder="1" applyAlignment="1">
      <alignment horizontal="center" vertical="center"/>
    </xf>
    <xf numFmtId="0" fontId="7" fillId="3" borderId="17" xfId="0" applyFont="1" applyFill="1" applyBorder="1" applyAlignment="1">
      <alignment horizontal="center" vertical="center"/>
    </xf>
    <xf numFmtId="0" fontId="7" fillId="3" borderId="18" xfId="0" applyFont="1" applyFill="1" applyBorder="1" applyAlignment="1">
      <alignment horizontal="center" vertical="center"/>
    </xf>
    <xf numFmtId="0" fontId="7" fillId="3" borderId="19" xfId="0" applyFont="1" applyFill="1" applyBorder="1" applyAlignment="1">
      <alignment horizontal="center" vertical="center"/>
    </xf>
    <xf numFmtId="0" fontId="1" fillId="4" borderId="6" xfId="0" applyFont="1" applyFill="1" applyBorder="1" applyAlignment="1">
      <alignment horizontal="center" vertical="center" wrapText="1"/>
    </xf>
    <xf numFmtId="0" fontId="1" fillId="4" borderId="11" xfId="0" applyFont="1" applyFill="1" applyBorder="1" applyAlignment="1">
      <alignment horizontal="center" vertical="center" wrapText="1"/>
    </xf>
    <xf numFmtId="165" fontId="8" fillId="4" borderId="16" xfId="0" applyNumberFormat="1" applyFont="1" applyFill="1" applyBorder="1" applyAlignment="1">
      <alignment horizontal="center" vertical="center"/>
    </xf>
    <xf numFmtId="165" fontId="8" fillId="4" borderId="15" xfId="0" applyNumberFormat="1" applyFont="1" applyFill="1" applyBorder="1" applyAlignment="1">
      <alignment horizontal="center" vertical="center"/>
    </xf>
    <xf numFmtId="0" fontId="10" fillId="5"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165" fontId="6" fillId="6" borderId="20" xfId="0" applyNumberFormat="1" applyFont="1" applyFill="1" applyBorder="1" applyAlignment="1">
      <alignment horizontal="center" wrapText="1"/>
    </xf>
    <xf numFmtId="165" fontId="6" fillId="6" borderId="0" xfId="0" applyNumberFormat="1" applyFont="1" applyFill="1" applyBorder="1" applyAlignment="1">
      <alignment horizontal="center" wrapText="1"/>
    </xf>
    <xf numFmtId="167" fontId="5" fillId="0" borderId="0" xfId="0" applyNumberFormat="1" applyFont="1" applyBorder="1"/>
    <xf numFmtId="0" fontId="15" fillId="0" borderId="0" xfId="0" applyFont="1" applyAlignment="1">
      <alignment horizontal="center"/>
    </xf>
    <xf numFmtId="165" fontId="10" fillId="0" borderId="0" xfId="0" applyNumberFormat="1" applyFont="1" applyFill="1" applyAlignment="1">
      <alignment horizontal="center"/>
    </xf>
  </cellXfs>
  <cellStyles count="3">
    <cellStyle name="Moeda 2" xfId="2" xr:uid="{0164A331-2974-4F7F-BBA4-B5ED7B4A01A9}"/>
    <cellStyle name="Normal" xfId="0" builtinId="0"/>
    <cellStyle name="Porcentagem" xfId="1" builtinId="5"/>
  </cellStyles>
  <dxfs count="0"/>
  <tableStyles count="0" defaultTableStyle="TableStyleMedium9" defaultPivotStyle="PivotStyleLight16"/>
  <colors>
    <mruColors>
      <color rgb="FF149B55"/>
      <color rgb="FFFFFFCC"/>
      <color rgb="FF78A1D2"/>
      <color rgb="FFBAD9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179917</xdr:colOff>
      <xdr:row>0</xdr:row>
      <xdr:rowOff>116418</xdr:rowOff>
    </xdr:from>
    <xdr:to>
      <xdr:col>3</xdr:col>
      <xdr:colOff>22129</xdr:colOff>
      <xdr:row>0</xdr:row>
      <xdr:rowOff>624418</xdr:rowOff>
    </xdr:to>
    <xdr:pic>
      <xdr:nvPicPr>
        <xdr:cNvPr id="5" name="Imagem 4">
          <a:extLst>
            <a:ext uri="{FF2B5EF4-FFF2-40B4-BE49-F238E27FC236}">
              <a16:creationId xmlns:a16="http://schemas.microsoft.com/office/drawing/2014/main" id="{76358D9B-A440-49AC-958B-A28096783BE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917" y="116418"/>
          <a:ext cx="1217083" cy="508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179917</xdr:colOff>
      <xdr:row>0</xdr:row>
      <xdr:rowOff>116418</xdr:rowOff>
    </xdr:from>
    <xdr:to>
      <xdr:col>1</xdr:col>
      <xdr:colOff>896697</xdr:colOff>
      <xdr:row>0</xdr:row>
      <xdr:rowOff>624418</xdr:rowOff>
    </xdr:to>
    <xdr:pic>
      <xdr:nvPicPr>
        <xdr:cNvPr id="2" name="Imagem 1">
          <a:extLst>
            <a:ext uri="{FF2B5EF4-FFF2-40B4-BE49-F238E27FC236}">
              <a16:creationId xmlns:a16="http://schemas.microsoft.com/office/drawing/2014/main" id="{D02D2FFB-136B-4193-AB98-86415D83784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917" y="116418"/>
          <a:ext cx="1204287" cy="508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179917</xdr:colOff>
      <xdr:row>0</xdr:row>
      <xdr:rowOff>116418</xdr:rowOff>
    </xdr:from>
    <xdr:to>
      <xdr:col>1</xdr:col>
      <xdr:colOff>896697</xdr:colOff>
      <xdr:row>0</xdr:row>
      <xdr:rowOff>624418</xdr:rowOff>
    </xdr:to>
    <xdr:pic>
      <xdr:nvPicPr>
        <xdr:cNvPr id="2" name="Imagem 1">
          <a:extLst>
            <a:ext uri="{FF2B5EF4-FFF2-40B4-BE49-F238E27FC236}">
              <a16:creationId xmlns:a16="http://schemas.microsoft.com/office/drawing/2014/main" id="{8F8F2E2C-FE3A-4313-BB1B-842F4D858C5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917" y="116418"/>
          <a:ext cx="1202555" cy="508000"/>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Y79"/>
  <sheetViews>
    <sheetView zoomScale="70" zoomScaleNormal="70" zoomScaleSheetLayoutView="100" zoomScalePageLayoutView="80" workbookViewId="0">
      <pane xSplit="2" ySplit="3" topLeftCell="C67" activePane="bottomRight" state="frozen"/>
      <selection pane="topRight" activeCell="C1" sqref="C1"/>
      <selection pane="bottomLeft" activeCell="A4" sqref="A4"/>
      <selection pane="bottomRight" activeCell="L78" sqref="L78"/>
    </sheetView>
  </sheetViews>
  <sheetFormatPr defaultRowHeight="14.5" x14ac:dyDescent="0.35"/>
  <cols>
    <col min="1" max="1" width="7.26953125" customWidth="1"/>
    <col min="2" max="2" width="6.26953125" customWidth="1"/>
    <col min="3" max="3" width="6.81640625" customWidth="1"/>
    <col min="4" max="4" width="19.54296875" style="3" customWidth="1"/>
    <col min="5" max="5" width="9" style="3" customWidth="1"/>
    <col min="6" max="6" width="12.7265625" style="3" customWidth="1"/>
    <col min="7" max="7" width="10.54296875" style="3" customWidth="1"/>
    <col min="8" max="8" width="12" style="3" customWidth="1"/>
    <col min="9" max="10" width="9.453125" style="3" customWidth="1"/>
    <col min="11" max="11" width="6.453125" style="3" bestFit="1" customWidth="1"/>
    <col min="12" max="12" width="7.54296875" style="3" bestFit="1" customWidth="1"/>
    <col min="13" max="14" width="6.54296875" style="3" bestFit="1" customWidth="1"/>
    <col min="15" max="15" width="6.7265625" style="3" bestFit="1" customWidth="1"/>
    <col min="16" max="16" width="7.26953125" style="3" bestFit="1" customWidth="1"/>
    <col min="17" max="17" width="6.54296875" style="3" bestFit="1" customWidth="1"/>
    <col min="18" max="18" width="7.1796875" style="3" bestFit="1" customWidth="1"/>
    <col min="19" max="19" width="5.1796875" style="3" bestFit="1" customWidth="1"/>
    <col min="20" max="20" width="9" style="3" bestFit="1" customWidth="1"/>
    <col min="21" max="21" width="6.54296875" style="3" bestFit="1" customWidth="1"/>
    <col min="22" max="22" width="8.453125" style="3" bestFit="1" customWidth="1"/>
    <col min="23" max="23" width="5.1796875" style="3" bestFit="1" customWidth="1"/>
    <col min="24" max="24" width="8.81640625" style="3" bestFit="1" customWidth="1"/>
    <col min="25" max="25" width="12.81640625" customWidth="1"/>
    <col min="26" max="26" width="14.453125" customWidth="1"/>
    <col min="27" max="27" width="14.7265625" customWidth="1"/>
  </cols>
  <sheetData>
    <row r="1" spans="1:51" ht="55.5" customHeight="1" thickBot="1" x14ac:dyDescent="0.4">
      <c r="A1" s="115" t="s">
        <v>52</v>
      </c>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7"/>
    </row>
    <row r="2" spans="1:51" s="1" customFormat="1" ht="31.15" customHeight="1" x14ac:dyDescent="0.35">
      <c r="A2" s="69" t="s">
        <v>32</v>
      </c>
      <c r="B2" s="73" t="s">
        <v>7</v>
      </c>
      <c r="C2" s="73" t="s">
        <v>0</v>
      </c>
      <c r="D2" s="75" t="s">
        <v>2</v>
      </c>
      <c r="E2" s="87" t="s">
        <v>3</v>
      </c>
      <c r="F2" s="94" t="s">
        <v>4</v>
      </c>
      <c r="G2" s="87" t="s">
        <v>5</v>
      </c>
      <c r="H2" s="87" t="s">
        <v>6</v>
      </c>
      <c r="I2" s="67" t="s">
        <v>45</v>
      </c>
      <c r="J2" s="67" t="s">
        <v>18</v>
      </c>
      <c r="K2" s="67" t="s">
        <v>19</v>
      </c>
      <c r="L2" s="67" t="s">
        <v>20</v>
      </c>
      <c r="M2" s="67" t="s">
        <v>21</v>
      </c>
      <c r="N2" s="67" t="s">
        <v>22</v>
      </c>
      <c r="O2" s="67" t="s">
        <v>23</v>
      </c>
      <c r="P2" s="67" t="s">
        <v>24</v>
      </c>
      <c r="Q2" s="67" t="s">
        <v>25</v>
      </c>
      <c r="R2" s="67" t="s">
        <v>26</v>
      </c>
      <c r="S2" s="67" t="s">
        <v>27</v>
      </c>
      <c r="T2" s="67" t="s">
        <v>28</v>
      </c>
      <c r="U2" s="67" t="s">
        <v>29</v>
      </c>
      <c r="V2" s="67" t="s">
        <v>30</v>
      </c>
      <c r="W2" s="67" t="s">
        <v>31</v>
      </c>
      <c r="X2" s="120" t="s">
        <v>1</v>
      </c>
      <c r="Y2" s="85" t="s">
        <v>50</v>
      </c>
      <c r="Z2" s="85" t="s">
        <v>43</v>
      </c>
      <c r="AA2" s="118" t="s">
        <v>42</v>
      </c>
    </row>
    <row r="3" spans="1:51" s="1" customFormat="1" ht="41.25" customHeight="1" thickBot="1" x14ac:dyDescent="0.4">
      <c r="A3" s="70"/>
      <c r="B3" s="74"/>
      <c r="C3" s="74"/>
      <c r="D3" s="76"/>
      <c r="E3" s="88"/>
      <c r="F3" s="95"/>
      <c r="G3" s="88"/>
      <c r="H3" s="88"/>
      <c r="I3" s="68"/>
      <c r="J3" s="68"/>
      <c r="K3" s="68"/>
      <c r="L3" s="68"/>
      <c r="M3" s="68"/>
      <c r="N3" s="68"/>
      <c r="O3" s="68"/>
      <c r="P3" s="68"/>
      <c r="Q3" s="68"/>
      <c r="R3" s="68"/>
      <c r="S3" s="68"/>
      <c r="T3" s="68"/>
      <c r="U3" s="68"/>
      <c r="V3" s="68"/>
      <c r="W3" s="68"/>
      <c r="X3" s="121"/>
      <c r="Y3" s="86"/>
      <c r="Z3" s="86"/>
      <c r="AA3" s="119"/>
    </row>
    <row r="4" spans="1:51" s="26" customFormat="1" ht="23.25" customHeight="1" x14ac:dyDescent="0.35">
      <c r="A4" s="79" t="s">
        <v>33</v>
      </c>
      <c r="B4" s="103">
        <v>1</v>
      </c>
      <c r="C4" s="33">
        <v>1</v>
      </c>
      <c r="D4" s="83" t="s">
        <v>11</v>
      </c>
      <c r="E4" s="34" t="s">
        <v>8</v>
      </c>
      <c r="F4" s="35" t="s">
        <v>9</v>
      </c>
      <c r="G4" s="36" t="s">
        <v>16</v>
      </c>
      <c r="H4" s="36" t="s">
        <v>48</v>
      </c>
      <c r="I4" s="37">
        <v>4000</v>
      </c>
      <c r="J4" s="37">
        <v>30000</v>
      </c>
      <c r="K4" s="35">
        <v>1500</v>
      </c>
      <c r="L4" s="36">
        <v>5000</v>
      </c>
      <c r="M4" s="36">
        <v>3000</v>
      </c>
      <c r="N4" s="37">
        <v>11000</v>
      </c>
      <c r="O4" s="36">
        <v>5000</v>
      </c>
      <c r="P4" s="36">
        <v>1000</v>
      </c>
      <c r="Q4" s="36">
        <v>1000</v>
      </c>
      <c r="R4" s="36"/>
      <c r="S4" s="36"/>
      <c r="T4" s="36"/>
      <c r="U4" s="36"/>
      <c r="V4" s="36"/>
      <c r="W4" s="36"/>
      <c r="X4" s="38">
        <f>SUM(I4:W4)</f>
        <v>61500</v>
      </c>
      <c r="Y4" s="39">
        <v>8.85</v>
      </c>
      <c r="Z4" s="39">
        <f t="shared" ref="Z4:Z35" si="0">Y4*X4</f>
        <v>544275</v>
      </c>
      <c r="AA4" s="114">
        <f>SUM(Z4:Z5)</f>
        <v>935379.35</v>
      </c>
      <c r="AB4" s="1"/>
      <c r="AC4" s="1"/>
      <c r="AD4" s="1"/>
      <c r="AE4" s="1"/>
      <c r="AF4" s="1"/>
      <c r="AG4" s="1"/>
      <c r="AH4" s="1"/>
      <c r="AI4" s="1"/>
      <c r="AJ4" s="1"/>
      <c r="AK4" s="1"/>
      <c r="AL4" s="1"/>
      <c r="AM4" s="1"/>
      <c r="AN4" s="1"/>
      <c r="AO4" s="1"/>
      <c r="AP4" s="1"/>
      <c r="AQ4" s="1"/>
      <c r="AR4" s="1"/>
      <c r="AS4" s="1"/>
      <c r="AT4" s="1"/>
      <c r="AU4" s="1"/>
      <c r="AV4" s="1"/>
      <c r="AW4" s="1"/>
      <c r="AX4" s="1"/>
      <c r="AY4" s="1"/>
    </row>
    <row r="5" spans="1:51" s="26" customFormat="1" ht="23.25" customHeight="1" x14ac:dyDescent="0.35">
      <c r="A5" s="80"/>
      <c r="B5" s="77"/>
      <c r="C5" s="9">
        <v>2</v>
      </c>
      <c r="D5" s="82"/>
      <c r="E5" s="10" t="s">
        <v>8</v>
      </c>
      <c r="F5" s="12" t="s">
        <v>10</v>
      </c>
      <c r="G5" s="11" t="s">
        <v>17</v>
      </c>
      <c r="H5" s="11" t="s">
        <v>48</v>
      </c>
      <c r="I5" s="11">
        <v>15</v>
      </c>
      <c r="J5" s="11">
        <v>200</v>
      </c>
      <c r="K5" s="12">
        <v>10</v>
      </c>
      <c r="L5" s="11">
        <v>15</v>
      </c>
      <c r="M5" s="11">
        <v>12</v>
      </c>
      <c r="N5" s="11">
        <v>20</v>
      </c>
      <c r="O5" s="11">
        <v>15</v>
      </c>
      <c r="P5" s="11">
        <v>4</v>
      </c>
      <c r="Q5" s="11">
        <v>10</v>
      </c>
      <c r="R5" s="11"/>
      <c r="S5" s="11"/>
      <c r="T5" s="11"/>
      <c r="U5" s="11"/>
      <c r="V5" s="11"/>
      <c r="W5" s="11"/>
      <c r="X5" s="13">
        <f t="shared" ref="X5:X70" si="1">SUM(I5:W5)</f>
        <v>301</v>
      </c>
      <c r="Y5" s="31">
        <v>1299.3499999999999</v>
      </c>
      <c r="Z5" s="31">
        <f t="shared" si="0"/>
        <v>391104.35</v>
      </c>
      <c r="AA5" s="72"/>
      <c r="AB5" s="1"/>
      <c r="AC5" s="1"/>
      <c r="AD5" s="1"/>
      <c r="AE5" s="1"/>
      <c r="AF5" s="1"/>
      <c r="AG5" s="1"/>
      <c r="AH5" s="1"/>
      <c r="AI5" s="1"/>
      <c r="AJ5" s="1"/>
      <c r="AK5" s="1"/>
      <c r="AL5" s="1"/>
      <c r="AM5" s="1"/>
      <c r="AN5" s="1"/>
      <c r="AO5" s="1"/>
      <c r="AP5" s="1"/>
      <c r="AQ5" s="1"/>
      <c r="AR5" s="1"/>
      <c r="AS5" s="1"/>
      <c r="AT5" s="1"/>
      <c r="AU5" s="1"/>
      <c r="AV5" s="1"/>
      <c r="AW5" s="1"/>
      <c r="AX5" s="1"/>
      <c r="AY5" s="1"/>
    </row>
    <row r="6" spans="1:51" s="22" customFormat="1" ht="23.25" customHeight="1" x14ac:dyDescent="0.35">
      <c r="A6" s="80"/>
      <c r="B6" s="78">
        <v>2</v>
      </c>
      <c r="C6" s="14">
        <v>3</v>
      </c>
      <c r="D6" s="84" t="s">
        <v>12</v>
      </c>
      <c r="E6" s="15" t="s">
        <v>8</v>
      </c>
      <c r="F6" s="20" t="s">
        <v>9</v>
      </c>
      <c r="G6" s="16" t="s">
        <v>16</v>
      </c>
      <c r="H6" s="16" t="s">
        <v>48</v>
      </c>
      <c r="I6" s="19">
        <v>5000</v>
      </c>
      <c r="J6" s="19">
        <v>5500</v>
      </c>
      <c r="K6" s="20">
        <v>2000</v>
      </c>
      <c r="L6" s="16">
        <v>5000</v>
      </c>
      <c r="M6" s="16"/>
      <c r="N6" s="19">
        <v>10000</v>
      </c>
      <c r="O6" s="16">
        <v>1000</v>
      </c>
      <c r="P6" s="16">
        <v>1000</v>
      </c>
      <c r="Q6" s="16">
        <v>600</v>
      </c>
      <c r="R6" s="16"/>
      <c r="S6" s="16"/>
      <c r="T6" s="16"/>
      <c r="U6" s="16"/>
      <c r="V6" s="16"/>
      <c r="W6" s="16"/>
      <c r="X6" s="21">
        <f t="shared" si="1"/>
        <v>30100</v>
      </c>
      <c r="Y6" s="32">
        <v>12.31</v>
      </c>
      <c r="Z6" s="32">
        <f t="shared" si="0"/>
        <v>370531</v>
      </c>
      <c r="AA6" s="71">
        <f t="shared" ref="AA6" si="2">SUM(Z6:Z7)</f>
        <v>473958.38</v>
      </c>
      <c r="AB6" s="1"/>
      <c r="AC6" s="1"/>
      <c r="AD6" s="1"/>
      <c r="AE6" s="1"/>
      <c r="AF6" s="1"/>
      <c r="AG6" s="1"/>
      <c r="AH6" s="1"/>
      <c r="AI6" s="1"/>
      <c r="AJ6" s="1"/>
      <c r="AK6" s="1"/>
      <c r="AL6" s="1"/>
      <c r="AM6" s="1"/>
      <c r="AN6" s="1"/>
      <c r="AO6" s="1"/>
      <c r="AP6" s="1"/>
      <c r="AQ6" s="1"/>
      <c r="AR6" s="1"/>
      <c r="AS6" s="1"/>
      <c r="AT6" s="1"/>
      <c r="AU6" s="1"/>
      <c r="AV6" s="1"/>
      <c r="AW6" s="1"/>
      <c r="AX6" s="1"/>
      <c r="AY6" s="1"/>
    </row>
    <row r="7" spans="1:51" s="22" customFormat="1" ht="23.25" customHeight="1" x14ac:dyDescent="0.35">
      <c r="A7" s="80"/>
      <c r="B7" s="78"/>
      <c r="C7" s="14">
        <v>4</v>
      </c>
      <c r="D7" s="84"/>
      <c r="E7" s="15" t="s">
        <v>8</v>
      </c>
      <c r="F7" s="20" t="s">
        <v>10</v>
      </c>
      <c r="G7" s="16" t="s">
        <v>17</v>
      </c>
      <c r="H7" s="16" t="s">
        <v>48</v>
      </c>
      <c r="I7" s="16">
        <v>15</v>
      </c>
      <c r="J7" s="16">
        <v>30</v>
      </c>
      <c r="K7" s="20">
        <v>10</v>
      </c>
      <c r="L7" s="16">
        <v>15</v>
      </c>
      <c r="M7" s="16"/>
      <c r="N7" s="16">
        <v>18</v>
      </c>
      <c r="O7" s="16">
        <v>4</v>
      </c>
      <c r="P7" s="16">
        <v>4</v>
      </c>
      <c r="Q7" s="16">
        <v>10</v>
      </c>
      <c r="R7" s="16"/>
      <c r="S7" s="16"/>
      <c r="T7" s="16"/>
      <c r="U7" s="16"/>
      <c r="V7" s="16"/>
      <c r="W7" s="16"/>
      <c r="X7" s="21">
        <f t="shared" si="1"/>
        <v>106</v>
      </c>
      <c r="Y7" s="32">
        <v>975.73</v>
      </c>
      <c r="Z7" s="32">
        <f t="shared" si="0"/>
        <v>103427.38</v>
      </c>
      <c r="AA7" s="71"/>
      <c r="AB7" s="1"/>
      <c r="AC7" s="1"/>
      <c r="AD7" s="1"/>
      <c r="AE7" s="1"/>
      <c r="AF7" s="1"/>
      <c r="AG7" s="1"/>
      <c r="AH7" s="1"/>
      <c r="AI7" s="1"/>
      <c r="AJ7" s="1"/>
      <c r="AK7" s="1"/>
      <c r="AL7" s="1"/>
      <c r="AM7" s="1"/>
      <c r="AN7" s="1"/>
      <c r="AO7" s="1"/>
      <c r="AP7" s="1"/>
      <c r="AQ7" s="1"/>
      <c r="AR7" s="1"/>
      <c r="AS7" s="1"/>
      <c r="AT7" s="1"/>
      <c r="AU7" s="1"/>
      <c r="AV7" s="1"/>
      <c r="AW7" s="1"/>
      <c r="AX7" s="1"/>
      <c r="AY7" s="1"/>
    </row>
    <row r="8" spans="1:51" s="26" customFormat="1" ht="23.25" customHeight="1" x14ac:dyDescent="0.35">
      <c r="A8" s="80"/>
      <c r="B8" s="77">
        <v>3</v>
      </c>
      <c r="C8" s="9">
        <v>5</v>
      </c>
      <c r="D8" s="82" t="s">
        <v>13</v>
      </c>
      <c r="E8" s="10" t="s">
        <v>8</v>
      </c>
      <c r="F8" s="12" t="s">
        <v>9</v>
      </c>
      <c r="G8" s="11" t="s">
        <v>16</v>
      </c>
      <c r="H8" s="11" t="s">
        <v>48</v>
      </c>
      <c r="I8" s="23">
        <v>5000</v>
      </c>
      <c r="J8" s="23">
        <v>20000</v>
      </c>
      <c r="K8" s="12">
        <v>25000</v>
      </c>
      <c r="L8" s="11">
        <v>10000</v>
      </c>
      <c r="M8" s="11"/>
      <c r="N8" s="23">
        <v>16000</v>
      </c>
      <c r="O8" s="11">
        <v>5000</v>
      </c>
      <c r="P8" s="11">
        <v>18600</v>
      </c>
      <c r="Q8" s="23">
        <v>6000</v>
      </c>
      <c r="R8" s="11"/>
      <c r="S8" s="11"/>
      <c r="T8" s="11"/>
      <c r="U8" s="11"/>
      <c r="V8" s="11"/>
      <c r="W8" s="11"/>
      <c r="X8" s="13">
        <f t="shared" si="1"/>
        <v>105600</v>
      </c>
      <c r="Y8" s="31">
        <v>11.7</v>
      </c>
      <c r="Z8" s="31">
        <f t="shared" si="0"/>
        <v>1235520</v>
      </c>
      <c r="AA8" s="72">
        <f t="shared" ref="AA8" si="3">SUM(Z8:Z9)</f>
        <v>1571973.22</v>
      </c>
      <c r="AB8" s="1"/>
      <c r="AC8" s="1"/>
      <c r="AD8" s="1"/>
      <c r="AE8" s="1"/>
      <c r="AF8" s="1"/>
      <c r="AG8" s="1"/>
      <c r="AH8" s="1"/>
      <c r="AI8" s="1"/>
      <c r="AJ8" s="1"/>
      <c r="AK8" s="1"/>
      <c r="AL8" s="1"/>
      <c r="AM8" s="1"/>
      <c r="AN8" s="1"/>
      <c r="AO8" s="1"/>
      <c r="AP8" s="1"/>
      <c r="AQ8" s="1"/>
      <c r="AR8" s="1"/>
      <c r="AS8" s="1"/>
      <c r="AT8" s="1"/>
      <c r="AU8" s="1"/>
      <c r="AV8" s="1"/>
      <c r="AW8" s="1"/>
      <c r="AX8" s="1"/>
      <c r="AY8" s="1"/>
    </row>
    <row r="9" spans="1:51" s="26" customFormat="1" ht="23.25" customHeight="1" x14ac:dyDescent="0.35">
      <c r="A9" s="80"/>
      <c r="B9" s="77"/>
      <c r="C9" s="9">
        <v>6</v>
      </c>
      <c r="D9" s="82"/>
      <c r="E9" s="10" t="s">
        <v>8</v>
      </c>
      <c r="F9" s="12" t="s">
        <v>10</v>
      </c>
      <c r="G9" s="11" t="s">
        <v>17</v>
      </c>
      <c r="H9" s="11" t="s">
        <v>48</v>
      </c>
      <c r="I9" s="11">
        <v>15</v>
      </c>
      <c r="J9" s="11">
        <v>30</v>
      </c>
      <c r="K9" s="12">
        <v>40</v>
      </c>
      <c r="L9" s="11">
        <v>20</v>
      </c>
      <c r="M9" s="11"/>
      <c r="N9" s="11">
        <v>20</v>
      </c>
      <c r="O9" s="11">
        <v>24</v>
      </c>
      <c r="P9" s="11">
        <v>33</v>
      </c>
      <c r="Q9" s="11">
        <v>20</v>
      </c>
      <c r="R9" s="11"/>
      <c r="S9" s="11"/>
      <c r="T9" s="11"/>
      <c r="U9" s="11"/>
      <c r="V9" s="11"/>
      <c r="W9" s="11"/>
      <c r="X9" s="13">
        <f t="shared" si="1"/>
        <v>202</v>
      </c>
      <c r="Y9" s="31">
        <v>1665.61</v>
      </c>
      <c r="Z9" s="31">
        <f t="shared" si="0"/>
        <v>336453.22</v>
      </c>
      <c r="AA9" s="72"/>
      <c r="AB9" s="1"/>
      <c r="AC9" s="1"/>
      <c r="AD9" s="1"/>
      <c r="AE9" s="1"/>
      <c r="AF9" s="1"/>
      <c r="AG9" s="1"/>
      <c r="AH9" s="1"/>
      <c r="AI9" s="1"/>
      <c r="AJ9" s="1"/>
      <c r="AK9" s="1"/>
      <c r="AL9" s="1"/>
      <c r="AM9" s="1"/>
      <c r="AN9" s="1"/>
      <c r="AO9" s="1"/>
      <c r="AP9" s="1"/>
      <c r="AQ9" s="1"/>
      <c r="AR9" s="1"/>
      <c r="AS9" s="1"/>
      <c r="AT9" s="1"/>
      <c r="AU9" s="1"/>
      <c r="AV9" s="1"/>
      <c r="AW9" s="1"/>
      <c r="AX9" s="1"/>
      <c r="AY9" s="1"/>
    </row>
    <row r="10" spans="1:51" s="22" customFormat="1" ht="23.25" customHeight="1" x14ac:dyDescent="0.35">
      <c r="A10" s="80"/>
      <c r="B10" s="78">
        <v>4</v>
      </c>
      <c r="C10" s="14">
        <v>7</v>
      </c>
      <c r="D10" s="84" t="s">
        <v>14</v>
      </c>
      <c r="E10" s="15" t="s">
        <v>8</v>
      </c>
      <c r="F10" s="20" t="s">
        <v>9</v>
      </c>
      <c r="G10" s="16" t="s">
        <v>16</v>
      </c>
      <c r="H10" s="16" t="s">
        <v>48</v>
      </c>
      <c r="I10" s="19">
        <v>5000</v>
      </c>
      <c r="J10" s="19">
        <v>10000</v>
      </c>
      <c r="K10" s="20">
        <v>5000</v>
      </c>
      <c r="L10" s="16">
        <v>3400</v>
      </c>
      <c r="M10" s="16"/>
      <c r="N10" s="19">
        <v>50000</v>
      </c>
      <c r="O10" s="16">
        <v>5000</v>
      </c>
      <c r="P10" s="16">
        <v>2000</v>
      </c>
      <c r="Q10" s="16">
        <v>5000</v>
      </c>
      <c r="R10" s="16"/>
      <c r="S10" s="16"/>
      <c r="T10" s="16"/>
      <c r="U10" s="16"/>
      <c r="V10" s="16"/>
      <c r="W10" s="16"/>
      <c r="X10" s="21">
        <f t="shared" si="1"/>
        <v>85400</v>
      </c>
      <c r="Y10" s="32">
        <v>16.22</v>
      </c>
      <c r="Z10" s="32">
        <f t="shared" si="0"/>
        <v>1385188</v>
      </c>
      <c r="AA10" s="71">
        <f t="shared" ref="AA10" si="4">SUM(Z10:Z11)</f>
        <v>1706146</v>
      </c>
      <c r="AB10" s="1"/>
      <c r="AC10" s="1"/>
      <c r="AD10" s="1"/>
      <c r="AE10" s="1"/>
      <c r="AF10" s="1"/>
      <c r="AG10" s="1"/>
      <c r="AH10" s="1"/>
      <c r="AI10" s="1"/>
      <c r="AJ10" s="1"/>
      <c r="AK10" s="1"/>
      <c r="AL10" s="1"/>
      <c r="AM10" s="1"/>
      <c r="AN10" s="1"/>
      <c r="AO10" s="1"/>
      <c r="AP10" s="1"/>
      <c r="AQ10" s="1"/>
      <c r="AR10" s="1"/>
      <c r="AS10" s="1"/>
      <c r="AT10" s="1"/>
      <c r="AU10" s="1"/>
      <c r="AV10" s="1"/>
      <c r="AW10" s="1"/>
      <c r="AX10" s="1"/>
      <c r="AY10" s="1"/>
    </row>
    <row r="11" spans="1:51" s="22" customFormat="1" ht="23.25" customHeight="1" x14ac:dyDescent="0.35">
      <c r="A11" s="80"/>
      <c r="B11" s="78"/>
      <c r="C11" s="14">
        <v>8</v>
      </c>
      <c r="D11" s="84"/>
      <c r="E11" s="15" t="s">
        <v>8</v>
      </c>
      <c r="F11" s="20" t="s">
        <v>10</v>
      </c>
      <c r="G11" s="16" t="s">
        <v>17</v>
      </c>
      <c r="H11" s="16" t="s">
        <v>48</v>
      </c>
      <c r="I11" s="16">
        <v>45</v>
      </c>
      <c r="J11" s="16">
        <v>30</v>
      </c>
      <c r="K11" s="20">
        <v>20</v>
      </c>
      <c r="L11" s="16">
        <v>10</v>
      </c>
      <c r="M11" s="16"/>
      <c r="N11" s="16">
        <v>20</v>
      </c>
      <c r="O11" s="16">
        <v>24</v>
      </c>
      <c r="P11" s="16">
        <v>4</v>
      </c>
      <c r="Q11" s="16">
        <v>12</v>
      </c>
      <c r="R11" s="16"/>
      <c r="S11" s="16"/>
      <c r="T11" s="16"/>
      <c r="U11" s="16"/>
      <c r="V11" s="16"/>
      <c r="W11" s="16"/>
      <c r="X11" s="21">
        <f t="shared" si="1"/>
        <v>165</v>
      </c>
      <c r="Y11" s="32">
        <v>1945.2</v>
      </c>
      <c r="Z11" s="32">
        <f t="shared" si="0"/>
        <v>320958</v>
      </c>
      <c r="AA11" s="71"/>
      <c r="AB11" s="1"/>
      <c r="AC11" s="1"/>
      <c r="AD11" s="1"/>
      <c r="AE11" s="1"/>
      <c r="AF11" s="1"/>
      <c r="AG11" s="1"/>
      <c r="AH11" s="1"/>
      <c r="AI11" s="1"/>
      <c r="AJ11" s="1"/>
      <c r="AK11" s="1"/>
      <c r="AL11" s="1"/>
      <c r="AM11" s="1"/>
      <c r="AN11" s="1"/>
      <c r="AO11" s="1"/>
      <c r="AP11" s="1"/>
      <c r="AQ11" s="1"/>
      <c r="AR11" s="1"/>
      <c r="AS11" s="1"/>
      <c r="AT11" s="1"/>
      <c r="AU11" s="1"/>
      <c r="AV11" s="1"/>
      <c r="AW11" s="1"/>
      <c r="AX11" s="1"/>
      <c r="AY11" s="1"/>
    </row>
    <row r="12" spans="1:51" s="26" customFormat="1" ht="23.25" customHeight="1" x14ac:dyDescent="0.35">
      <c r="A12" s="80"/>
      <c r="B12" s="77">
        <v>5</v>
      </c>
      <c r="C12" s="9">
        <v>9</v>
      </c>
      <c r="D12" s="82" t="s">
        <v>15</v>
      </c>
      <c r="E12" s="10" t="s">
        <v>8</v>
      </c>
      <c r="F12" s="12" t="s">
        <v>9</v>
      </c>
      <c r="G12" s="11" t="s">
        <v>16</v>
      </c>
      <c r="H12" s="11" t="s">
        <v>48</v>
      </c>
      <c r="I12" s="23">
        <v>9000</v>
      </c>
      <c r="J12" s="23">
        <v>1000</v>
      </c>
      <c r="K12" s="12">
        <v>1500</v>
      </c>
      <c r="L12" s="11"/>
      <c r="M12" s="11">
        <v>12000</v>
      </c>
      <c r="N12" s="23">
        <v>3000</v>
      </c>
      <c r="O12" s="11"/>
      <c r="P12" s="11"/>
      <c r="Q12" s="11"/>
      <c r="R12" s="11"/>
      <c r="S12" s="11"/>
      <c r="T12" s="11"/>
      <c r="U12" s="11"/>
      <c r="V12" s="11"/>
      <c r="W12" s="11"/>
      <c r="X12" s="13">
        <f t="shared" si="1"/>
        <v>26500</v>
      </c>
      <c r="Y12" s="31">
        <v>5.69</v>
      </c>
      <c r="Z12" s="31">
        <f t="shared" si="0"/>
        <v>150785</v>
      </c>
      <c r="AA12" s="72">
        <f t="shared" ref="AA12" si="5">SUM(Z12:Z13)</f>
        <v>238273</v>
      </c>
      <c r="AB12" s="1"/>
      <c r="AC12" s="1"/>
      <c r="AD12" s="1"/>
      <c r="AE12" s="1"/>
      <c r="AF12" s="1"/>
      <c r="AG12" s="1"/>
      <c r="AH12" s="1"/>
      <c r="AI12" s="1"/>
      <c r="AJ12" s="1"/>
      <c r="AK12" s="1"/>
      <c r="AL12" s="1"/>
      <c r="AM12" s="1"/>
      <c r="AN12" s="1"/>
      <c r="AO12" s="1"/>
      <c r="AP12" s="1"/>
      <c r="AQ12" s="1"/>
      <c r="AR12" s="1"/>
      <c r="AS12" s="1"/>
      <c r="AT12" s="1"/>
      <c r="AU12" s="1"/>
      <c r="AV12" s="1"/>
      <c r="AW12" s="1"/>
      <c r="AX12" s="1"/>
      <c r="AY12" s="1"/>
    </row>
    <row r="13" spans="1:51" s="26" customFormat="1" ht="23.25" customHeight="1" x14ac:dyDescent="0.35">
      <c r="A13" s="80"/>
      <c r="B13" s="77"/>
      <c r="C13" s="9">
        <v>10</v>
      </c>
      <c r="D13" s="82"/>
      <c r="E13" s="10" t="s">
        <v>8</v>
      </c>
      <c r="F13" s="12" t="s">
        <v>10</v>
      </c>
      <c r="G13" s="11" t="s">
        <v>17</v>
      </c>
      <c r="H13" s="11" t="s">
        <v>48</v>
      </c>
      <c r="I13" s="11">
        <v>20</v>
      </c>
      <c r="J13" s="11">
        <v>30</v>
      </c>
      <c r="K13" s="12">
        <v>10</v>
      </c>
      <c r="L13" s="11"/>
      <c r="M13" s="11">
        <v>20</v>
      </c>
      <c r="N13" s="11">
        <v>20</v>
      </c>
      <c r="O13" s="11"/>
      <c r="P13" s="11"/>
      <c r="Q13" s="11"/>
      <c r="R13" s="11"/>
      <c r="S13" s="11"/>
      <c r="T13" s="11"/>
      <c r="U13" s="11"/>
      <c r="V13" s="11"/>
      <c r="W13" s="11"/>
      <c r="X13" s="13">
        <f t="shared" si="1"/>
        <v>100</v>
      </c>
      <c r="Y13" s="31">
        <v>874.88</v>
      </c>
      <c r="Z13" s="31">
        <f t="shared" si="0"/>
        <v>87488</v>
      </c>
      <c r="AA13" s="72"/>
      <c r="AB13" s="1"/>
      <c r="AC13" s="1"/>
      <c r="AD13" s="1"/>
      <c r="AE13" s="1"/>
      <c r="AF13" s="1"/>
      <c r="AG13" s="1"/>
      <c r="AH13" s="1"/>
      <c r="AI13" s="1"/>
      <c r="AJ13" s="1"/>
      <c r="AK13" s="1"/>
      <c r="AL13" s="1"/>
      <c r="AM13" s="1"/>
      <c r="AN13" s="1"/>
      <c r="AO13" s="1"/>
      <c r="AP13" s="1"/>
      <c r="AQ13" s="1"/>
      <c r="AR13" s="1"/>
      <c r="AS13" s="1"/>
      <c r="AT13" s="1"/>
      <c r="AU13" s="1"/>
      <c r="AV13" s="1"/>
      <c r="AW13" s="1"/>
      <c r="AX13" s="1"/>
      <c r="AY13" s="1"/>
    </row>
    <row r="14" spans="1:51" s="22" customFormat="1" ht="23.25" customHeight="1" x14ac:dyDescent="0.35">
      <c r="A14" s="80"/>
      <c r="B14" s="78">
        <v>6</v>
      </c>
      <c r="C14" s="14">
        <v>11</v>
      </c>
      <c r="D14" s="84" t="s">
        <v>44</v>
      </c>
      <c r="E14" s="15" t="s">
        <v>8</v>
      </c>
      <c r="F14" s="20" t="s">
        <v>46</v>
      </c>
      <c r="G14" s="16" t="s">
        <v>16</v>
      </c>
      <c r="H14" s="16" t="s">
        <v>49</v>
      </c>
      <c r="I14" s="16"/>
      <c r="J14" s="16">
        <v>4200</v>
      </c>
      <c r="K14" s="20">
        <v>1000</v>
      </c>
      <c r="L14" s="16">
        <v>5000</v>
      </c>
      <c r="M14" s="16"/>
      <c r="N14" s="16"/>
      <c r="O14" s="16">
        <v>5000</v>
      </c>
      <c r="P14" s="16">
        <v>1000</v>
      </c>
      <c r="Q14" s="16"/>
      <c r="R14" s="16"/>
      <c r="S14" s="16"/>
      <c r="T14" s="16"/>
      <c r="U14" s="16"/>
      <c r="V14" s="16"/>
      <c r="W14" s="16"/>
      <c r="X14" s="21">
        <f t="shared" si="1"/>
        <v>16200</v>
      </c>
      <c r="Y14" s="32">
        <v>6.76</v>
      </c>
      <c r="Z14" s="32">
        <f t="shared" si="0"/>
        <v>109512</v>
      </c>
      <c r="AA14" s="71">
        <f t="shared" ref="AA14" si="6">SUM(Z14:Z15)</f>
        <v>187134.6</v>
      </c>
      <c r="AB14" s="1"/>
      <c r="AC14" s="1"/>
      <c r="AD14" s="1"/>
      <c r="AE14" s="1"/>
      <c r="AF14" s="1"/>
      <c r="AG14" s="1"/>
      <c r="AH14" s="1"/>
      <c r="AI14" s="1"/>
      <c r="AJ14" s="1"/>
      <c r="AK14" s="1"/>
      <c r="AL14" s="1"/>
      <c r="AM14" s="1"/>
      <c r="AN14" s="1"/>
      <c r="AO14" s="1"/>
      <c r="AP14" s="1"/>
      <c r="AQ14" s="1"/>
      <c r="AR14" s="1"/>
      <c r="AS14" s="1"/>
      <c r="AT14" s="1"/>
      <c r="AU14" s="1"/>
      <c r="AV14" s="1"/>
      <c r="AW14" s="1"/>
      <c r="AX14" s="1"/>
      <c r="AY14" s="1"/>
    </row>
    <row r="15" spans="1:51" s="22" customFormat="1" ht="23.25" customHeight="1" thickBot="1" x14ac:dyDescent="0.4">
      <c r="A15" s="81"/>
      <c r="B15" s="96"/>
      <c r="C15" s="40">
        <v>12</v>
      </c>
      <c r="D15" s="97"/>
      <c r="E15" s="41" t="s">
        <v>8</v>
      </c>
      <c r="F15" s="42" t="s">
        <v>46</v>
      </c>
      <c r="G15" s="43" t="s">
        <v>17</v>
      </c>
      <c r="H15" s="43" t="s">
        <v>49</v>
      </c>
      <c r="I15" s="43"/>
      <c r="J15" s="43">
        <v>25</v>
      </c>
      <c r="K15" s="42">
        <v>15</v>
      </c>
      <c r="L15" s="43">
        <v>15</v>
      </c>
      <c r="M15" s="43"/>
      <c r="N15" s="43"/>
      <c r="O15" s="43">
        <v>15</v>
      </c>
      <c r="P15" s="43">
        <v>6</v>
      </c>
      <c r="Q15" s="43"/>
      <c r="R15" s="43"/>
      <c r="S15" s="43"/>
      <c r="T15" s="43"/>
      <c r="U15" s="43"/>
      <c r="V15" s="43"/>
      <c r="W15" s="43"/>
      <c r="X15" s="44">
        <f t="shared" si="1"/>
        <v>76</v>
      </c>
      <c r="Y15" s="45">
        <v>1021.35</v>
      </c>
      <c r="Z15" s="45">
        <f t="shared" si="0"/>
        <v>77622.600000000006</v>
      </c>
      <c r="AA15" s="110"/>
      <c r="AB15" s="1"/>
      <c r="AC15" s="1"/>
      <c r="AD15" s="1"/>
      <c r="AE15" s="1"/>
      <c r="AF15" s="1"/>
      <c r="AG15" s="1"/>
      <c r="AH15" s="1"/>
      <c r="AI15" s="1"/>
      <c r="AJ15" s="1"/>
      <c r="AK15" s="1"/>
      <c r="AL15" s="1"/>
      <c r="AM15" s="1"/>
      <c r="AN15" s="1"/>
      <c r="AO15" s="1"/>
      <c r="AP15" s="1"/>
      <c r="AQ15" s="1"/>
      <c r="AR15" s="1"/>
      <c r="AS15" s="1"/>
      <c r="AT15" s="1"/>
      <c r="AU15" s="1"/>
      <c r="AV15" s="1"/>
      <c r="AW15" s="1"/>
      <c r="AX15" s="1"/>
      <c r="AY15" s="1"/>
    </row>
    <row r="16" spans="1:51" s="26" customFormat="1" ht="23.25" customHeight="1" x14ac:dyDescent="0.35">
      <c r="A16" s="107" t="s">
        <v>34</v>
      </c>
      <c r="B16" s="103">
        <v>7</v>
      </c>
      <c r="C16" s="33">
        <v>13</v>
      </c>
      <c r="D16" s="83" t="s">
        <v>11</v>
      </c>
      <c r="E16" s="34" t="s">
        <v>8</v>
      </c>
      <c r="F16" s="35" t="s">
        <v>9</v>
      </c>
      <c r="G16" s="36" t="s">
        <v>16</v>
      </c>
      <c r="H16" s="36" t="s">
        <v>48</v>
      </c>
      <c r="I16" s="36"/>
      <c r="J16" s="46"/>
      <c r="K16" s="46"/>
      <c r="L16" s="46"/>
      <c r="M16" s="46"/>
      <c r="N16" s="46"/>
      <c r="O16" s="46"/>
      <c r="P16" s="46"/>
      <c r="Q16" s="46"/>
      <c r="R16" s="37">
        <v>12699</v>
      </c>
      <c r="S16" s="46"/>
      <c r="T16" s="46"/>
      <c r="U16" s="46"/>
      <c r="V16" s="46"/>
      <c r="W16" s="46"/>
      <c r="X16" s="38">
        <f t="shared" si="1"/>
        <v>12699</v>
      </c>
      <c r="Y16" s="39">
        <v>8.59</v>
      </c>
      <c r="Z16" s="39">
        <f t="shared" si="0"/>
        <v>109084.41</v>
      </c>
      <c r="AA16" s="114">
        <f t="shared" ref="AA16" si="7">SUM(Z16:Z17)</f>
        <v>145004.25</v>
      </c>
      <c r="AB16" s="1"/>
      <c r="AC16" s="1"/>
      <c r="AD16" s="1"/>
      <c r="AE16" s="1"/>
      <c r="AF16" s="1"/>
      <c r="AG16" s="1"/>
      <c r="AH16" s="1"/>
      <c r="AI16" s="1"/>
      <c r="AJ16" s="1"/>
      <c r="AK16" s="1"/>
      <c r="AL16" s="1"/>
      <c r="AM16" s="1"/>
      <c r="AN16" s="1"/>
      <c r="AO16" s="1"/>
      <c r="AP16" s="1"/>
      <c r="AQ16" s="1"/>
      <c r="AR16" s="1"/>
      <c r="AS16" s="1"/>
      <c r="AT16" s="1"/>
      <c r="AU16" s="1"/>
      <c r="AV16" s="1"/>
      <c r="AW16" s="1"/>
      <c r="AX16" s="1"/>
      <c r="AY16" s="1"/>
    </row>
    <row r="17" spans="1:51" s="26" customFormat="1" ht="23.25" customHeight="1" x14ac:dyDescent="0.35">
      <c r="A17" s="108"/>
      <c r="B17" s="77"/>
      <c r="C17" s="9">
        <v>14</v>
      </c>
      <c r="D17" s="82"/>
      <c r="E17" s="10" t="s">
        <v>8</v>
      </c>
      <c r="F17" s="12" t="s">
        <v>10</v>
      </c>
      <c r="G17" s="11" t="s">
        <v>17</v>
      </c>
      <c r="H17" s="11" t="s">
        <v>48</v>
      </c>
      <c r="I17" s="11"/>
      <c r="J17" s="18"/>
      <c r="K17" s="18"/>
      <c r="L17" s="18"/>
      <c r="M17" s="18"/>
      <c r="N17" s="18"/>
      <c r="O17" s="18"/>
      <c r="P17" s="18"/>
      <c r="Q17" s="18"/>
      <c r="R17" s="11">
        <v>24</v>
      </c>
      <c r="S17" s="18"/>
      <c r="T17" s="18"/>
      <c r="U17" s="18"/>
      <c r="V17" s="18"/>
      <c r="W17" s="18"/>
      <c r="X17" s="13">
        <f t="shared" si="1"/>
        <v>24</v>
      </c>
      <c r="Y17" s="31">
        <v>1496.66</v>
      </c>
      <c r="Z17" s="31">
        <f t="shared" si="0"/>
        <v>35919.840000000004</v>
      </c>
      <c r="AA17" s="72"/>
      <c r="AB17" s="1"/>
      <c r="AC17" s="1"/>
      <c r="AD17" s="1"/>
      <c r="AE17" s="1"/>
      <c r="AF17" s="1"/>
      <c r="AG17" s="1"/>
      <c r="AH17" s="1"/>
      <c r="AI17" s="1"/>
      <c r="AJ17" s="1"/>
      <c r="AK17" s="1"/>
      <c r="AL17" s="1"/>
      <c r="AM17" s="1"/>
      <c r="AN17" s="1"/>
      <c r="AO17" s="1"/>
      <c r="AP17" s="1"/>
      <c r="AQ17" s="1"/>
      <c r="AR17" s="1"/>
      <c r="AS17" s="1"/>
      <c r="AT17" s="1"/>
      <c r="AU17" s="1"/>
      <c r="AV17" s="1"/>
      <c r="AW17" s="1"/>
      <c r="AX17" s="1"/>
      <c r="AY17" s="1"/>
    </row>
    <row r="18" spans="1:51" s="22" customFormat="1" ht="23.25" customHeight="1" x14ac:dyDescent="0.35">
      <c r="A18" s="108"/>
      <c r="B18" s="78">
        <v>8</v>
      </c>
      <c r="C18" s="14">
        <v>15</v>
      </c>
      <c r="D18" s="84" t="s">
        <v>12</v>
      </c>
      <c r="E18" s="15" t="s">
        <v>8</v>
      </c>
      <c r="F18" s="20" t="s">
        <v>9</v>
      </c>
      <c r="G18" s="16" t="s">
        <v>16</v>
      </c>
      <c r="H18" s="16" t="s">
        <v>48</v>
      </c>
      <c r="I18" s="16"/>
      <c r="J18" s="17"/>
      <c r="K18" s="17"/>
      <c r="L18" s="17"/>
      <c r="M18" s="17"/>
      <c r="N18" s="17"/>
      <c r="O18" s="17"/>
      <c r="P18" s="17"/>
      <c r="Q18" s="17"/>
      <c r="R18" s="16">
        <v>2405</v>
      </c>
      <c r="S18" s="17"/>
      <c r="T18" s="17"/>
      <c r="U18" s="17"/>
      <c r="V18" s="17"/>
      <c r="W18" s="17"/>
      <c r="X18" s="21">
        <f t="shared" si="1"/>
        <v>2405</v>
      </c>
      <c r="Y18" s="32">
        <v>12.81</v>
      </c>
      <c r="Z18" s="32">
        <f t="shared" si="0"/>
        <v>30808.050000000003</v>
      </c>
      <c r="AA18" s="71">
        <f t="shared" ref="AA18" si="8">SUM(Z18:Z19)</f>
        <v>40752.18</v>
      </c>
      <c r="AB18" s="1"/>
      <c r="AC18" s="1"/>
      <c r="AD18" s="1"/>
      <c r="AE18" s="1"/>
      <c r="AF18" s="1"/>
      <c r="AG18" s="1"/>
      <c r="AH18" s="1"/>
      <c r="AI18" s="1"/>
      <c r="AJ18" s="1"/>
      <c r="AK18" s="1"/>
      <c r="AL18" s="1"/>
      <c r="AM18" s="1"/>
      <c r="AN18" s="1"/>
      <c r="AO18" s="1"/>
      <c r="AP18" s="1"/>
      <c r="AQ18" s="1"/>
      <c r="AR18" s="1"/>
      <c r="AS18" s="1"/>
      <c r="AT18" s="1"/>
      <c r="AU18" s="1"/>
      <c r="AV18" s="1"/>
      <c r="AW18" s="1"/>
      <c r="AX18" s="1"/>
      <c r="AY18" s="1"/>
    </row>
    <row r="19" spans="1:51" s="22" customFormat="1" ht="23.25" customHeight="1" x14ac:dyDescent="0.35">
      <c r="A19" s="108"/>
      <c r="B19" s="78"/>
      <c r="C19" s="14">
        <v>16</v>
      </c>
      <c r="D19" s="84"/>
      <c r="E19" s="15" t="s">
        <v>8</v>
      </c>
      <c r="F19" s="20" t="s">
        <v>10</v>
      </c>
      <c r="G19" s="16" t="s">
        <v>17</v>
      </c>
      <c r="H19" s="16" t="s">
        <v>48</v>
      </c>
      <c r="I19" s="16"/>
      <c r="J19" s="17"/>
      <c r="K19" s="17"/>
      <c r="L19" s="17"/>
      <c r="M19" s="17"/>
      <c r="N19" s="17"/>
      <c r="O19" s="17"/>
      <c r="P19" s="17"/>
      <c r="Q19" s="17"/>
      <c r="R19" s="16">
        <v>7</v>
      </c>
      <c r="S19" s="17"/>
      <c r="T19" s="17"/>
      <c r="U19" s="17"/>
      <c r="V19" s="17"/>
      <c r="W19" s="17"/>
      <c r="X19" s="21">
        <f t="shared" si="1"/>
        <v>7</v>
      </c>
      <c r="Y19" s="32">
        <v>1420.59</v>
      </c>
      <c r="Z19" s="32">
        <f t="shared" si="0"/>
        <v>9944.1299999999992</v>
      </c>
      <c r="AA19" s="71"/>
      <c r="AB19" s="1"/>
      <c r="AC19" s="1"/>
      <c r="AD19" s="1"/>
      <c r="AE19" s="1"/>
      <c r="AF19" s="1"/>
      <c r="AG19" s="1"/>
      <c r="AH19" s="1"/>
      <c r="AI19" s="1"/>
      <c r="AJ19" s="1"/>
      <c r="AK19" s="1"/>
      <c r="AL19" s="1"/>
      <c r="AM19" s="1"/>
      <c r="AN19" s="1"/>
      <c r="AO19" s="1"/>
      <c r="AP19" s="1"/>
      <c r="AQ19" s="1"/>
      <c r="AR19" s="1"/>
      <c r="AS19" s="1"/>
      <c r="AT19" s="1"/>
      <c r="AU19" s="1"/>
      <c r="AV19" s="1"/>
      <c r="AW19" s="1"/>
      <c r="AX19" s="1"/>
      <c r="AY19" s="1"/>
    </row>
    <row r="20" spans="1:51" s="26" customFormat="1" ht="23.25" customHeight="1" x14ac:dyDescent="0.35">
      <c r="A20" s="108"/>
      <c r="B20" s="77">
        <v>9</v>
      </c>
      <c r="C20" s="9">
        <v>17</v>
      </c>
      <c r="D20" s="82" t="s">
        <v>13</v>
      </c>
      <c r="E20" s="10" t="s">
        <v>8</v>
      </c>
      <c r="F20" s="12" t="s">
        <v>9</v>
      </c>
      <c r="G20" s="11" t="s">
        <v>16</v>
      </c>
      <c r="H20" s="11" t="s">
        <v>48</v>
      </c>
      <c r="I20" s="11"/>
      <c r="J20" s="18"/>
      <c r="K20" s="18"/>
      <c r="L20" s="18"/>
      <c r="M20" s="18"/>
      <c r="N20" s="18"/>
      <c r="O20" s="18"/>
      <c r="P20" s="18"/>
      <c r="Q20" s="18"/>
      <c r="R20" s="11">
        <v>4435</v>
      </c>
      <c r="S20" s="18"/>
      <c r="T20" s="18"/>
      <c r="U20" s="18"/>
      <c r="V20" s="18"/>
      <c r="W20" s="18"/>
      <c r="X20" s="13">
        <f t="shared" si="1"/>
        <v>4435</v>
      </c>
      <c r="Y20" s="31">
        <v>16.14</v>
      </c>
      <c r="Z20" s="31">
        <f t="shared" si="0"/>
        <v>71580.900000000009</v>
      </c>
      <c r="AA20" s="72">
        <f t="shared" ref="AA20" si="9">SUM(Z20:Z21)</f>
        <v>95861.94</v>
      </c>
      <c r="AB20" s="1"/>
      <c r="AC20" s="1"/>
      <c r="AD20" s="1"/>
      <c r="AE20" s="1"/>
      <c r="AF20" s="1"/>
      <c r="AG20" s="1"/>
      <c r="AH20" s="1"/>
      <c r="AI20" s="1"/>
      <c r="AJ20" s="1"/>
      <c r="AK20" s="1"/>
      <c r="AL20" s="1"/>
      <c r="AM20" s="1"/>
      <c r="AN20" s="1"/>
      <c r="AO20" s="1"/>
      <c r="AP20" s="1"/>
      <c r="AQ20" s="1"/>
      <c r="AR20" s="1"/>
      <c r="AS20" s="1"/>
      <c r="AT20" s="1"/>
      <c r="AU20" s="1"/>
      <c r="AV20" s="1"/>
      <c r="AW20" s="1"/>
      <c r="AX20" s="1"/>
      <c r="AY20" s="1"/>
    </row>
    <row r="21" spans="1:51" s="26" customFormat="1" ht="23.25" customHeight="1" x14ac:dyDescent="0.35">
      <c r="A21" s="108"/>
      <c r="B21" s="77"/>
      <c r="C21" s="9">
        <v>18</v>
      </c>
      <c r="D21" s="82"/>
      <c r="E21" s="10" t="s">
        <v>8</v>
      </c>
      <c r="F21" s="12" t="s">
        <v>10</v>
      </c>
      <c r="G21" s="11" t="s">
        <v>17</v>
      </c>
      <c r="H21" s="11" t="s">
        <v>48</v>
      </c>
      <c r="I21" s="11"/>
      <c r="J21" s="18"/>
      <c r="K21" s="18"/>
      <c r="L21" s="18"/>
      <c r="M21" s="18"/>
      <c r="N21" s="18"/>
      <c r="O21" s="18"/>
      <c r="P21" s="18"/>
      <c r="Q21" s="18"/>
      <c r="R21" s="11">
        <v>12</v>
      </c>
      <c r="S21" s="18"/>
      <c r="T21" s="18"/>
      <c r="U21" s="18"/>
      <c r="V21" s="18"/>
      <c r="W21" s="18"/>
      <c r="X21" s="13">
        <f t="shared" si="1"/>
        <v>12</v>
      </c>
      <c r="Y21" s="31">
        <v>2023.42</v>
      </c>
      <c r="Z21" s="31">
        <f t="shared" si="0"/>
        <v>24281.040000000001</v>
      </c>
      <c r="AA21" s="72"/>
      <c r="AB21" s="1"/>
      <c r="AC21" s="1"/>
      <c r="AD21" s="1"/>
      <c r="AE21" s="1"/>
      <c r="AF21" s="1"/>
      <c r="AG21" s="1"/>
      <c r="AH21" s="1"/>
      <c r="AI21" s="1"/>
      <c r="AJ21" s="1"/>
      <c r="AK21" s="1"/>
      <c r="AL21" s="1"/>
      <c r="AM21" s="1"/>
      <c r="AN21" s="1"/>
      <c r="AO21" s="1"/>
      <c r="AP21" s="1"/>
      <c r="AQ21" s="1"/>
      <c r="AR21" s="1"/>
      <c r="AS21" s="1"/>
      <c r="AT21" s="1"/>
      <c r="AU21" s="1"/>
      <c r="AV21" s="1"/>
      <c r="AW21" s="1"/>
      <c r="AX21" s="1"/>
      <c r="AY21" s="1"/>
    </row>
    <row r="22" spans="1:51" s="22" customFormat="1" ht="23.25" customHeight="1" x14ac:dyDescent="0.35">
      <c r="A22" s="108"/>
      <c r="B22" s="78">
        <v>10</v>
      </c>
      <c r="C22" s="14">
        <v>19</v>
      </c>
      <c r="D22" s="84" t="s">
        <v>14</v>
      </c>
      <c r="E22" s="15" t="s">
        <v>8</v>
      </c>
      <c r="F22" s="20" t="s">
        <v>9</v>
      </c>
      <c r="G22" s="16" t="s">
        <v>16</v>
      </c>
      <c r="H22" s="16" t="s">
        <v>48</v>
      </c>
      <c r="I22" s="16"/>
      <c r="J22" s="17"/>
      <c r="K22" s="17"/>
      <c r="L22" s="17"/>
      <c r="M22" s="17"/>
      <c r="N22" s="17"/>
      <c r="O22" s="17"/>
      <c r="P22" s="17"/>
      <c r="Q22" s="17"/>
      <c r="R22" s="16">
        <v>850</v>
      </c>
      <c r="S22" s="17"/>
      <c r="T22" s="17"/>
      <c r="U22" s="17"/>
      <c r="V22" s="17"/>
      <c r="W22" s="17"/>
      <c r="X22" s="21">
        <f t="shared" si="1"/>
        <v>850</v>
      </c>
      <c r="Y22" s="32">
        <v>17.02</v>
      </c>
      <c r="Z22" s="32">
        <f t="shared" si="0"/>
        <v>14467</v>
      </c>
      <c r="AA22" s="71">
        <f t="shared" ref="AA22" si="10">SUM(Z22:Z23)</f>
        <v>29942.25</v>
      </c>
      <c r="AB22" s="1"/>
      <c r="AC22" s="1"/>
      <c r="AD22" s="1"/>
      <c r="AE22" s="1"/>
      <c r="AF22" s="1"/>
      <c r="AG22" s="1"/>
      <c r="AH22" s="1"/>
      <c r="AI22" s="1"/>
      <c r="AJ22" s="1"/>
      <c r="AK22" s="1"/>
      <c r="AL22" s="1"/>
      <c r="AM22" s="1"/>
      <c r="AN22" s="1"/>
      <c r="AO22" s="1"/>
      <c r="AP22" s="1"/>
      <c r="AQ22" s="1"/>
      <c r="AR22" s="1"/>
      <c r="AS22" s="1"/>
      <c r="AT22" s="1"/>
      <c r="AU22" s="1"/>
      <c r="AV22" s="1"/>
      <c r="AW22" s="1"/>
      <c r="AX22" s="1"/>
      <c r="AY22" s="1"/>
    </row>
    <row r="23" spans="1:51" s="22" customFormat="1" ht="23.25" customHeight="1" x14ac:dyDescent="0.35">
      <c r="A23" s="108"/>
      <c r="B23" s="78"/>
      <c r="C23" s="14">
        <v>20</v>
      </c>
      <c r="D23" s="84"/>
      <c r="E23" s="15" t="s">
        <v>8</v>
      </c>
      <c r="F23" s="20" t="s">
        <v>10</v>
      </c>
      <c r="G23" s="16" t="s">
        <v>17</v>
      </c>
      <c r="H23" s="16" t="s">
        <v>48</v>
      </c>
      <c r="I23" s="16"/>
      <c r="J23" s="17"/>
      <c r="K23" s="17"/>
      <c r="L23" s="17"/>
      <c r="M23" s="17"/>
      <c r="N23" s="17"/>
      <c r="O23" s="17"/>
      <c r="P23" s="17"/>
      <c r="Q23" s="17"/>
      <c r="R23" s="16">
        <v>7</v>
      </c>
      <c r="S23" s="17"/>
      <c r="T23" s="17"/>
      <c r="U23" s="17"/>
      <c r="V23" s="17"/>
      <c r="W23" s="17"/>
      <c r="X23" s="21">
        <f t="shared" si="1"/>
        <v>7</v>
      </c>
      <c r="Y23" s="32">
        <v>2210.75</v>
      </c>
      <c r="Z23" s="32">
        <f t="shared" si="0"/>
        <v>15475.25</v>
      </c>
      <c r="AA23" s="71"/>
      <c r="AB23" s="1"/>
      <c r="AC23" s="1"/>
      <c r="AD23" s="1"/>
      <c r="AE23" s="1"/>
      <c r="AF23" s="1"/>
      <c r="AG23" s="1"/>
      <c r="AH23" s="1"/>
      <c r="AI23" s="1"/>
      <c r="AJ23" s="1"/>
      <c r="AK23" s="1"/>
      <c r="AL23" s="1"/>
      <c r="AM23" s="1"/>
      <c r="AN23" s="1"/>
      <c r="AO23" s="1"/>
      <c r="AP23" s="1"/>
      <c r="AQ23" s="1"/>
      <c r="AR23" s="1"/>
      <c r="AS23" s="1"/>
      <c r="AT23" s="1"/>
      <c r="AU23" s="1"/>
      <c r="AV23" s="1"/>
      <c r="AW23" s="1"/>
      <c r="AX23" s="1"/>
      <c r="AY23" s="1"/>
    </row>
    <row r="24" spans="1:51" s="26" customFormat="1" ht="23.25" customHeight="1" x14ac:dyDescent="0.35">
      <c r="A24" s="108"/>
      <c r="B24" s="77">
        <v>11</v>
      </c>
      <c r="C24" s="9">
        <v>21</v>
      </c>
      <c r="D24" s="91" t="s">
        <v>15</v>
      </c>
      <c r="E24" s="10" t="s">
        <v>8</v>
      </c>
      <c r="F24" s="12" t="s">
        <v>9</v>
      </c>
      <c r="G24" s="11" t="s">
        <v>16</v>
      </c>
      <c r="H24" s="11" t="s">
        <v>48</v>
      </c>
      <c r="I24" s="11"/>
      <c r="J24" s="18"/>
      <c r="K24" s="18"/>
      <c r="L24" s="18"/>
      <c r="M24" s="18"/>
      <c r="N24" s="18"/>
      <c r="O24" s="18"/>
      <c r="P24" s="18"/>
      <c r="Q24" s="18"/>
      <c r="R24" s="11">
        <v>28000</v>
      </c>
      <c r="S24" s="18"/>
      <c r="T24" s="18"/>
      <c r="U24" s="18"/>
      <c r="V24" s="18"/>
      <c r="W24" s="18"/>
      <c r="X24" s="13">
        <f t="shared" si="1"/>
        <v>28000</v>
      </c>
      <c r="Y24" s="31">
        <v>5.69</v>
      </c>
      <c r="Z24" s="31">
        <f t="shared" si="0"/>
        <v>159320</v>
      </c>
      <c r="AA24" s="72">
        <f t="shared" ref="AA24" si="11">SUM(Z24:Z25)</f>
        <v>224936</v>
      </c>
      <c r="AB24" s="1"/>
      <c r="AC24" s="1"/>
      <c r="AD24" s="1"/>
      <c r="AE24" s="1"/>
      <c r="AF24" s="1"/>
      <c r="AG24" s="1"/>
      <c r="AH24" s="1"/>
      <c r="AI24" s="1"/>
      <c r="AJ24" s="1"/>
      <c r="AK24" s="1"/>
      <c r="AL24" s="1"/>
      <c r="AM24" s="1"/>
      <c r="AN24" s="1"/>
      <c r="AO24" s="1"/>
      <c r="AP24" s="1"/>
      <c r="AQ24" s="1"/>
      <c r="AR24" s="1"/>
      <c r="AS24" s="1"/>
      <c r="AT24" s="1"/>
      <c r="AU24" s="1"/>
      <c r="AV24" s="1"/>
      <c r="AW24" s="1"/>
      <c r="AX24" s="1"/>
      <c r="AY24" s="1"/>
    </row>
    <row r="25" spans="1:51" s="26" customFormat="1" ht="23.25" customHeight="1" thickBot="1" x14ac:dyDescent="0.4">
      <c r="A25" s="109"/>
      <c r="B25" s="98"/>
      <c r="C25" s="47">
        <v>22</v>
      </c>
      <c r="D25" s="92"/>
      <c r="E25" s="48" t="s">
        <v>8</v>
      </c>
      <c r="F25" s="49" t="s">
        <v>10</v>
      </c>
      <c r="G25" s="50" t="s">
        <v>17</v>
      </c>
      <c r="H25" s="50" t="s">
        <v>48</v>
      </c>
      <c r="I25" s="50"/>
      <c r="J25" s="51"/>
      <c r="K25" s="51"/>
      <c r="L25" s="51"/>
      <c r="M25" s="51"/>
      <c r="N25" s="51"/>
      <c r="O25" s="51"/>
      <c r="P25" s="51"/>
      <c r="Q25" s="51"/>
      <c r="R25" s="50">
        <v>75</v>
      </c>
      <c r="S25" s="51"/>
      <c r="T25" s="51"/>
      <c r="U25" s="51"/>
      <c r="V25" s="51"/>
      <c r="W25" s="51"/>
      <c r="X25" s="52">
        <f t="shared" si="1"/>
        <v>75</v>
      </c>
      <c r="Y25" s="53">
        <v>874.88</v>
      </c>
      <c r="Z25" s="53">
        <f t="shared" si="0"/>
        <v>65616</v>
      </c>
      <c r="AA25" s="111"/>
      <c r="AB25" s="1"/>
      <c r="AC25" s="1"/>
      <c r="AD25" s="1"/>
      <c r="AE25" s="1"/>
      <c r="AF25" s="1"/>
      <c r="AG25" s="1"/>
      <c r="AH25" s="1"/>
      <c r="AI25" s="1"/>
      <c r="AJ25" s="1"/>
      <c r="AK25" s="1"/>
      <c r="AL25" s="1"/>
      <c r="AM25" s="1"/>
      <c r="AN25" s="1"/>
      <c r="AO25" s="1"/>
      <c r="AP25" s="1"/>
      <c r="AQ25" s="1"/>
      <c r="AR25" s="1"/>
      <c r="AS25" s="1"/>
      <c r="AT25" s="1"/>
      <c r="AU25" s="1"/>
      <c r="AV25" s="1"/>
      <c r="AW25" s="1"/>
      <c r="AX25" s="1"/>
      <c r="AY25" s="1"/>
    </row>
    <row r="26" spans="1:51" s="22" customFormat="1" ht="23.25" customHeight="1" x14ac:dyDescent="0.35">
      <c r="A26" s="79" t="s">
        <v>35</v>
      </c>
      <c r="B26" s="93">
        <v>12</v>
      </c>
      <c r="C26" s="54">
        <v>23</v>
      </c>
      <c r="D26" s="90" t="s">
        <v>11</v>
      </c>
      <c r="E26" s="55" t="s">
        <v>8</v>
      </c>
      <c r="F26" s="56" t="s">
        <v>9</v>
      </c>
      <c r="G26" s="57" t="s">
        <v>16</v>
      </c>
      <c r="H26" s="57" t="s">
        <v>48</v>
      </c>
      <c r="I26" s="57"/>
      <c r="J26" s="58"/>
      <c r="K26" s="58"/>
      <c r="L26" s="58"/>
      <c r="M26" s="58"/>
      <c r="N26" s="58"/>
      <c r="O26" s="58"/>
      <c r="P26" s="58"/>
      <c r="Q26" s="58"/>
      <c r="R26" s="58"/>
      <c r="S26" s="58"/>
      <c r="T26" s="58">
        <v>800</v>
      </c>
      <c r="U26" s="58"/>
      <c r="V26" s="58"/>
      <c r="W26" s="58"/>
      <c r="X26" s="59">
        <f t="shared" si="1"/>
        <v>800</v>
      </c>
      <c r="Y26" s="60">
        <v>8.6199999999999992</v>
      </c>
      <c r="Z26" s="60">
        <f t="shared" si="0"/>
        <v>6895.9999999999991</v>
      </c>
      <c r="AA26" s="99">
        <f t="shared" ref="AA26" si="12">SUM(Z26:Z27)</f>
        <v>14294.699999999999</v>
      </c>
      <c r="AB26" s="1"/>
      <c r="AC26" s="1"/>
      <c r="AD26" s="1"/>
      <c r="AE26" s="1"/>
      <c r="AF26" s="1"/>
      <c r="AG26" s="1"/>
      <c r="AH26" s="1"/>
      <c r="AI26" s="1"/>
      <c r="AJ26" s="1"/>
      <c r="AK26" s="1"/>
      <c r="AL26" s="1"/>
      <c r="AM26" s="1"/>
      <c r="AN26" s="1"/>
      <c r="AO26" s="1"/>
      <c r="AP26" s="1"/>
      <c r="AQ26" s="1"/>
      <c r="AR26" s="1"/>
      <c r="AS26" s="1"/>
      <c r="AT26" s="1"/>
      <c r="AU26" s="1"/>
      <c r="AV26" s="1"/>
      <c r="AW26" s="1"/>
      <c r="AX26" s="1"/>
      <c r="AY26" s="1"/>
    </row>
    <row r="27" spans="1:51" s="22" customFormat="1" ht="23.25" customHeight="1" x14ac:dyDescent="0.35">
      <c r="A27" s="80"/>
      <c r="B27" s="78"/>
      <c r="C27" s="14">
        <v>24</v>
      </c>
      <c r="D27" s="84"/>
      <c r="E27" s="15" t="s">
        <v>8</v>
      </c>
      <c r="F27" s="20" t="s">
        <v>10</v>
      </c>
      <c r="G27" s="16" t="s">
        <v>17</v>
      </c>
      <c r="H27" s="16" t="s">
        <v>48</v>
      </c>
      <c r="I27" s="16"/>
      <c r="J27" s="17"/>
      <c r="K27" s="17"/>
      <c r="L27" s="17"/>
      <c r="M27" s="17"/>
      <c r="N27" s="17"/>
      <c r="O27" s="17"/>
      <c r="P27" s="17"/>
      <c r="Q27" s="17"/>
      <c r="R27" s="17"/>
      <c r="S27" s="17"/>
      <c r="T27" s="17">
        <v>5</v>
      </c>
      <c r="U27" s="17"/>
      <c r="V27" s="17"/>
      <c r="W27" s="17"/>
      <c r="X27" s="21">
        <f t="shared" si="1"/>
        <v>5</v>
      </c>
      <c r="Y27" s="32">
        <v>1479.74</v>
      </c>
      <c r="Z27" s="32">
        <f t="shared" si="0"/>
        <v>7398.7</v>
      </c>
      <c r="AA27" s="71"/>
      <c r="AB27" s="1"/>
      <c r="AC27" s="1"/>
      <c r="AD27" s="1"/>
      <c r="AE27" s="1"/>
      <c r="AF27" s="1"/>
      <c r="AG27" s="1"/>
      <c r="AH27" s="1"/>
      <c r="AI27" s="1"/>
      <c r="AJ27" s="1"/>
      <c r="AK27" s="1"/>
      <c r="AL27" s="1"/>
      <c r="AM27" s="1"/>
      <c r="AN27" s="1"/>
      <c r="AO27" s="1"/>
      <c r="AP27" s="1"/>
      <c r="AQ27" s="1"/>
      <c r="AR27" s="1"/>
      <c r="AS27" s="1"/>
      <c r="AT27" s="1"/>
      <c r="AU27" s="1"/>
      <c r="AV27" s="1"/>
      <c r="AW27" s="1"/>
      <c r="AX27" s="1"/>
      <c r="AY27" s="1"/>
    </row>
    <row r="28" spans="1:51" s="26" customFormat="1" ht="23.25" customHeight="1" x14ac:dyDescent="0.35">
      <c r="A28" s="80"/>
      <c r="B28" s="77">
        <v>13</v>
      </c>
      <c r="C28" s="9">
        <v>25</v>
      </c>
      <c r="D28" s="82" t="s">
        <v>12</v>
      </c>
      <c r="E28" s="10" t="s">
        <v>8</v>
      </c>
      <c r="F28" s="12" t="s">
        <v>9</v>
      </c>
      <c r="G28" s="11" t="s">
        <v>16</v>
      </c>
      <c r="H28" s="11" t="s">
        <v>48</v>
      </c>
      <c r="I28" s="11"/>
      <c r="J28" s="18"/>
      <c r="K28" s="18"/>
      <c r="L28" s="18"/>
      <c r="M28" s="18"/>
      <c r="N28" s="18"/>
      <c r="O28" s="18"/>
      <c r="P28" s="18"/>
      <c r="Q28" s="18"/>
      <c r="R28" s="18"/>
      <c r="S28" s="11">
        <v>1000</v>
      </c>
      <c r="T28" s="18">
        <v>1000</v>
      </c>
      <c r="U28" s="18"/>
      <c r="V28" s="18"/>
      <c r="W28" s="18"/>
      <c r="X28" s="13">
        <f t="shared" si="1"/>
        <v>2000</v>
      </c>
      <c r="Y28" s="31">
        <v>12.33</v>
      </c>
      <c r="Z28" s="31">
        <f t="shared" si="0"/>
        <v>24660</v>
      </c>
      <c r="AA28" s="72">
        <f t="shared" ref="AA28" si="13">SUM(Z28:Z29)</f>
        <v>35844.25</v>
      </c>
      <c r="AB28" s="1"/>
      <c r="AC28" s="1"/>
      <c r="AD28" s="1"/>
      <c r="AE28" s="1"/>
      <c r="AF28" s="1"/>
      <c r="AG28" s="1"/>
      <c r="AH28" s="1"/>
      <c r="AI28" s="1"/>
      <c r="AJ28" s="1"/>
      <c r="AK28" s="1"/>
      <c r="AL28" s="1"/>
      <c r="AM28" s="1"/>
      <c r="AN28" s="1"/>
      <c r="AO28" s="1"/>
      <c r="AP28" s="1"/>
      <c r="AQ28" s="1"/>
      <c r="AR28" s="1"/>
      <c r="AS28" s="1"/>
      <c r="AT28" s="1"/>
      <c r="AU28" s="1"/>
      <c r="AV28" s="1"/>
      <c r="AW28" s="1"/>
      <c r="AX28" s="1"/>
      <c r="AY28" s="1"/>
    </row>
    <row r="29" spans="1:51" s="26" customFormat="1" ht="23.25" customHeight="1" x14ac:dyDescent="0.35">
      <c r="A29" s="80"/>
      <c r="B29" s="77"/>
      <c r="C29" s="9">
        <v>26</v>
      </c>
      <c r="D29" s="82"/>
      <c r="E29" s="10" t="s">
        <v>8</v>
      </c>
      <c r="F29" s="12" t="s">
        <v>10</v>
      </c>
      <c r="G29" s="11" t="s">
        <v>17</v>
      </c>
      <c r="H29" s="11" t="s">
        <v>48</v>
      </c>
      <c r="I29" s="11"/>
      <c r="J29" s="18"/>
      <c r="K29" s="18"/>
      <c r="L29" s="18"/>
      <c r="M29" s="18"/>
      <c r="N29" s="18"/>
      <c r="O29" s="18"/>
      <c r="P29" s="18"/>
      <c r="Q29" s="18"/>
      <c r="R29" s="18"/>
      <c r="S29" s="11">
        <v>6</v>
      </c>
      <c r="T29" s="18">
        <v>5</v>
      </c>
      <c r="U29" s="18"/>
      <c r="V29" s="18"/>
      <c r="W29" s="18"/>
      <c r="X29" s="13">
        <f t="shared" si="1"/>
        <v>11</v>
      </c>
      <c r="Y29" s="31">
        <v>1016.75</v>
      </c>
      <c r="Z29" s="31">
        <f t="shared" si="0"/>
        <v>11184.25</v>
      </c>
      <c r="AA29" s="72"/>
      <c r="AB29" s="1"/>
      <c r="AC29" s="1"/>
      <c r="AD29" s="1"/>
      <c r="AE29" s="1"/>
      <c r="AF29" s="1"/>
      <c r="AG29" s="1"/>
      <c r="AH29" s="1"/>
      <c r="AI29" s="1"/>
      <c r="AJ29" s="1"/>
      <c r="AK29" s="1"/>
      <c r="AL29" s="1"/>
      <c r="AM29" s="1"/>
      <c r="AN29" s="1"/>
      <c r="AO29" s="1"/>
      <c r="AP29" s="1"/>
      <c r="AQ29" s="1"/>
      <c r="AR29" s="1"/>
      <c r="AS29" s="1"/>
      <c r="AT29" s="1"/>
      <c r="AU29" s="1"/>
      <c r="AV29" s="1"/>
      <c r="AW29" s="1"/>
      <c r="AX29" s="1"/>
      <c r="AY29" s="1"/>
    </row>
    <row r="30" spans="1:51" s="22" customFormat="1" ht="23.25" customHeight="1" x14ac:dyDescent="0.35">
      <c r="A30" s="80"/>
      <c r="B30" s="78">
        <v>14</v>
      </c>
      <c r="C30" s="14">
        <v>27</v>
      </c>
      <c r="D30" s="84" t="s">
        <v>13</v>
      </c>
      <c r="E30" s="15" t="s">
        <v>8</v>
      </c>
      <c r="F30" s="20" t="s">
        <v>9</v>
      </c>
      <c r="G30" s="16" t="s">
        <v>16</v>
      </c>
      <c r="H30" s="16" t="s">
        <v>48</v>
      </c>
      <c r="I30" s="16"/>
      <c r="J30" s="17"/>
      <c r="K30" s="17"/>
      <c r="L30" s="17"/>
      <c r="M30" s="17"/>
      <c r="N30" s="17"/>
      <c r="O30" s="17"/>
      <c r="P30" s="17"/>
      <c r="Q30" s="17"/>
      <c r="R30" s="17"/>
      <c r="S30" s="16">
        <v>3000</v>
      </c>
      <c r="T30" s="17">
        <v>4000</v>
      </c>
      <c r="U30" s="17"/>
      <c r="V30" s="17"/>
      <c r="W30" s="17"/>
      <c r="X30" s="21">
        <f t="shared" si="1"/>
        <v>7000</v>
      </c>
      <c r="Y30" s="32">
        <v>14.8</v>
      </c>
      <c r="Z30" s="32">
        <f t="shared" si="0"/>
        <v>103600</v>
      </c>
      <c r="AA30" s="71">
        <f t="shared" ref="AA30" si="14">SUM(Z30:Z31)</f>
        <v>182432.4</v>
      </c>
      <c r="AB30" s="1"/>
      <c r="AC30" s="1"/>
      <c r="AD30" s="1"/>
      <c r="AE30" s="1"/>
      <c r="AF30" s="1"/>
      <c r="AG30" s="1"/>
      <c r="AH30" s="1"/>
      <c r="AI30" s="1"/>
      <c r="AJ30" s="1"/>
      <c r="AK30" s="1"/>
      <c r="AL30" s="1"/>
      <c r="AM30" s="1"/>
      <c r="AN30" s="1"/>
      <c r="AO30" s="1"/>
      <c r="AP30" s="1"/>
      <c r="AQ30" s="1"/>
      <c r="AR30" s="1"/>
      <c r="AS30" s="1"/>
      <c r="AT30" s="1"/>
      <c r="AU30" s="1"/>
      <c r="AV30" s="1"/>
      <c r="AW30" s="1"/>
      <c r="AX30" s="1"/>
      <c r="AY30" s="1"/>
    </row>
    <row r="31" spans="1:51" s="22" customFormat="1" ht="23.25" customHeight="1" x14ac:dyDescent="0.35">
      <c r="A31" s="80"/>
      <c r="B31" s="78"/>
      <c r="C31" s="14">
        <v>28</v>
      </c>
      <c r="D31" s="84"/>
      <c r="E31" s="15" t="s">
        <v>8</v>
      </c>
      <c r="F31" s="20" t="s">
        <v>10</v>
      </c>
      <c r="G31" s="16" t="s">
        <v>17</v>
      </c>
      <c r="H31" s="16" t="s">
        <v>48</v>
      </c>
      <c r="I31" s="16"/>
      <c r="J31" s="17"/>
      <c r="K31" s="17"/>
      <c r="L31" s="17"/>
      <c r="M31" s="17"/>
      <c r="N31" s="17"/>
      <c r="O31" s="17"/>
      <c r="P31" s="17"/>
      <c r="Q31" s="17"/>
      <c r="R31" s="17"/>
      <c r="S31" s="16">
        <v>20</v>
      </c>
      <c r="T31" s="17">
        <v>20</v>
      </c>
      <c r="U31" s="17"/>
      <c r="V31" s="17"/>
      <c r="W31" s="17"/>
      <c r="X31" s="21">
        <f t="shared" si="1"/>
        <v>40</v>
      </c>
      <c r="Y31" s="32">
        <v>1970.81</v>
      </c>
      <c r="Z31" s="32">
        <f t="shared" si="0"/>
        <v>78832.399999999994</v>
      </c>
      <c r="AA31" s="71"/>
      <c r="AB31" s="1"/>
      <c r="AC31" s="1"/>
      <c r="AD31" s="1"/>
      <c r="AE31" s="1"/>
      <c r="AF31" s="1"/>
      <c r="AG31" s="1"/>
      <c r="AH31" s="1"/>
      <c r="AI31" s="1"/>
      <c r="AJ31" s="1"/>
      <c r="AK31" s="1"/>
      <c r="AL31" s="1"/>
      <c r="AM31" s="1"/>
      <c r="AN31" s="1"/>
      <c r="AO31" s="1"/>
      <c r="AP31" s="1"/>
      <c r="AQ31" s="1"/>
      <c r="AR31" s="1"/>
      <c r="AS31" s="1"/>
      <c r="AT31" s="1"/>
      <c r="AU31" s="1"/>
      <c r="AV31" s="1"/>
      <c r="AW31" s="1"/>
      <c r="AX31" s="1"/>
      <c r="AY31" s="1"/>
    </row>
    <row r="32" spans="1:51" s="26" customFormat="1" ht="23.25" customHeight="1" x14ac:dyDescent="0.35">
      <c r="A32" s="80"/>
      <c r="B32" s="77">
        <v>15</v>
      </c>
      <c r="C32" s="9">
        <v>29</v>
      </c>
      <c r="D32" s="82" t="s">
        <v>14</v>
      </c>
      <c r="E32" s="10" t="s">
        <v>8</v>
      </c>
      <c r="F32" s="12" t="s">
        <v>9</v>
      </c>
      <c r="G32" s="11" t="s">
        <v>16</v>
      </c>
      <c r="H32" s="11" t="s">
        <v>48</v>
      </c>
      <c r="I32" s="11"/>
      <c r="J32" s="18"/>
      <c r="K32" s="18"/>
      <c r="L32" s="18"/>
      <c r="M32" s="18"/>
      <c r="N32" s="18"/>
      <c r="O32" s="18"/>
      <c r="P32" s="18"/>
      <c r="Q32" s="18"/>
      <c r="R32" s="18"/>
      <c r="S32" s="11">
        <v>1500</v>
      </c>
      <c r="T32" s="18">
        <v>1000</v>
      </c>
      <c r="U32" s="18"/>
      <c r="V32" s="18"/>
      <c r="W32" s="18"/>
      <c r="X32" s="13">
        <f t="shared" si="1"/>
        <v>2500</v>
      </c>
      <c r="Y32" s="31">
        <v>16.829999999999998</v>
      </c>
      <c r="Z32" s="31">
        <f t="shared" si="0"/>
        <v>42074.999999999993</v>
      </c>
      <c r="AA32" s="72">
        <f t="shared" ref="AA32" si="15">SUM(Z32:Z33)</f>
        <v>97343.75</v>
      </c>
      <c r="AB32" s="1"/>
      <c r="AC32" s="1"/>
      <c r="AD32" s="1"/>
      <c r="AE32" s="1"/>
      <c r="AF32" s="1"/>
      <c r="AG32" s="1"/>
      <c r="AH32" s="1"/>
      <c r="AI32" s="1"/>
      <c r="AJ32" s="1"/>
      <c r="AK32" s="1"/>
      <c r="AL32" s="1"/>
      <c r="AM32" s="1"/>
      <c r="AN32" s="1"/>
      <c r="AO32" s="1"/>
      <c r="AP32" s="1"/>
      <c r="AQ32" s="1"/>
      <c r="AR32" s="1"/>
      <c r="AS32" s="1"/>
      <c r="AT32" s="1"/>
      <c r="AU32" s="1"/>
      <c r="AV32" s="1"/>
      <c r="AW32" s="1"/>
      <c r="AX32" s="1"/>
      <c r="AY32" s="1"/>
    </row>
    <row r="33" spans="1:51" s="26" customFormat="1" ht="23.25" customHeight="1" thickBot="1" x14ac:dyDescent="0.4">
      <c r="A33" s="81"/>
      <c r="B33" s="98"/>
      <c r="C33" s="47">
        <v>30</v>
      </c>
      <c r="D33" s="89"/>
      <c r="E33" s="48" t="s">
        <v>8</v>
      </c>
      <c r="F33" s="49" t="s">
        <v>10</v>
      </c>
      <c r="G33" s="50" t="s">
        <v>17</v>
      </c>
      <c r="H33" s="50" t="s">
        <v>48</v>
      </c>
      <c r="I33" s="50"/>
      <c r="J33" s="51"/>
      <c r="K33" s="51"/>
      <c r="L33" s="51"/>
      <c r="M33" s="51"/>
      <c r="N33" s="51"/>
      <c r="O33" s="51"/>
      <c r="P33" s="51"/>
      <c r="Q33" s="51"/>
      <c r="R33" s="51"/>
      <c r="S33" s="50">
        <v>20</v>
      </c>
      <c r="T33" s="51">
        <v>5</v>
      </c>
      <c r="U33" s="51"/>
      <c r="V33" s="51"/>
      <c r="W33" s="51"/>
      <c r="X33" s="52">
        <f t="shared" si="1"/>
        <v>25</v>
      </c>
      <c r="Y33" s="53">
        <v>2210.75</v>
      </c>
      <c r="Z33" s="53">
        <f t="shared" si="0"/>
        <v>55268.75</v>
      </c>
      <c r="AA33" s="111"/>
      <c r="AB33" s="1"/>
      <c r="AC33" s="1"/>
      <c r="AD33" s="1"/>
      <c r="AE33" s="1"/>
      <c r="AF33" s="1"/>
      <c r="AG33" s="1"/>
      <c r="AH33" s="1"/>
      <c r="AI33" s="1"/>
      <c r="AJ33" s="1"/>
      <c r="AK33" s="1"/>
      <c r="AL33" s="1"/>
      <c r="AM33" s="1"/>
      <c r="AN33" s="1"/>
      <c r="AO33" s="1"/>
      <c r="AP33" s="1"/>
      <c r="AQ33" s="1"/>
      <c r="AR33" s="1"/>
      <c r="AS33" s="1"/>
      <c r="AT33" s="1"/>
      <c r="AU33" s="1"/>
      <c r="AV33" s="1"/>
      <c r="AW33" s="1"/>
      <c r="AX33" s="1"/>
      <c r="AY33" s="1"/>
    </row>
    <row r="34" spans="1:51" s="22" customFormat="1" ht="23.25" customHeight="1" x14ac:dyDescent="0.35">
      <c r="A34" s="107" t="s">
        <v>36</v>
      </c>
      <c r="B34" s="93">
        <v>16</v>
      </c>
      <c r="C34" s="54">
        <v>31</v>
      </c>
      <c r="D34" s="90" t="s">
        <v>11</v>
      </c>
      <c r="E34" s="55" t="s">
        <v>8</v>
      </c>
      <c r="F34" s="56" t="s">
        <v>9</v>
      </c>
      <c r="G34" s="57" t="s">
        <v>16</v>
      </c>
      <c r="H34" s="57" t="s">
        <v>48</v>
      </c>
      <c r="I34" s="57"/>
      <c r="J34" s="58"/>
      <c r="K34" s="58"/>
      <c r="L34" s="58"/>
      <c r="M34" s="58"/>
      <c r="N34" s="58"/>
      <c r="O34" s="58"/>
      <c r="P34" s="58"/>
      <c r="Q34" s="58"/>
      <c r="R34" s="58"/>
      <c r="S34" s="58"/>
      <c r="T34" s="58"/>
      <c r="U34" s="61">
        <v>50000</v>
      </c>
      <c r="V34" s="58"/>
      <c r="W34" s="58"/>
      <c r="X34" s="59">
        <f t="shared" si="1"/>
        <v>50000</v>
      </c>
      <c r="Y34" s="60">
        <v>8.3800000000000008</v>
      </c>
      <c r="Z34" s="60">
        <f t="shared" si="0"/>
        <v>419000.00000000006</v>
      </c>
      <c r="AA34" s="99">
        <f t="shared" ref="AA34" si="16">SUM(Z34:Z35)</f>
        <v>432633.30000000005</v>
      </c>
      <c r="AB34" s="1"/>
      <c r="AC34" s="1"/>
      <c r="AD34" s="1"/>
      <c r="AE34" s="1"/>
      <c r="AF34" s="1"/>
      <c r="AG34" s="1"/>
      <c r="AH34" s="1"/>
      <c r="AI34" s="1"/>
      <c r="AJ34" s="1"/>
      <c r="AK34" s="1"/>
      <c r="AL34" s="1"/>
      <c r="AM34" s="1"/>
      <c r="AN34" s="1"/>
      <c r="AO34" s="1"/>
      <c r="AP34" s="1"/>
      <c r="AQ34" s="1"/>
      <c r="AR34" s="1"/>
      <c r="AS34" s="1"/>
      <c r="AT34" s="1"/>
      <c r="AU34" s="1"/>
      <c r="AV34" s="1"/>
      <c r="AW34" s="1"/>
      <c r="AX34" s="1"/>
      <c r="AY34" s="1"/>
    </row>
    <row r="35" spans="1:51" s="22" customFormat="1" ht="23.25" customHeight="1" x14ac:dyDescent="0.35">
      <c r="A35" s="108"/>
      <c r="B35" s="78"/>
      <c r="C35" s="14">
        <v>32</v>
      </c>
      <c r="D35" s="84"/>
      <c r="E35" s="15" t="s">
        <v>8</v>
      </c>
      <c r="F35" s="20" t="s">
        <v>10</v>
      </c>
      <c r="G35" s="16" t="s">
        <v>17</v>
      </c>
      <c r="H35" s="16" t="s">
        <v>48</v>
      </c>
      <c r="I35" s="16"/>
      <c r="J35" s="17"/>
      <c r="K35" s="17"/>
      <c r="L35" s="17"/>
      <c r="M35" s="17"/>
      <c r="N35" s="17"/>
      <c r="O35" s="17"/>
      <c r="P35" s="17"/>
      <c r="Q35" s="17"/>
      <c r="R35" s="17"/>
      <c r="S35" s="17"/>
      <c r="T35" s="17"/>
      <c r="U35" s="16">
        <v>10</v>
      </c>
      <c r="V35" s="17"/>
      <c r="W35" s="17"/>
      <c r="X35" s="21">
        <f t="shared" si="1"/>
        <v>10</v>
      </c>
      <c r="Y35" s="32">
        <v>1363.33</v>
      </c>
      <c r="Z35" s="32">
        <f t="shared" si="0"/>
        <v>13633.3</v>
      </c>
      <c r="AA35" s="71"/>
      <c r="AB35" s="1"/>
      <c r="AC35" s="1"/>
      <c r="AD35" s="1"/>
      <c r="AE35" s="1"/>
      <c r="AF35" s="1"/>
      <c r="AG35" s="1"/>
      <c r="AH35" s="1"/>
      <c r="AI35" s="1"/>
      <c r="AJ35" s="1"/>
      <c r="AK35" s="1"/>
      <c r="AL35" s="1"/>
      <c r="AM35" s="1"/>
      <c r="AN35" s="1"/>
      <c r="AO35" s="1"/>
      <c r="AP35" s="1"/>
      <c r="AQ35" s="1"/>
      <c r="AR35" s="1"/>
      <c r="AS35" s="1"/>
      <c r="AT35" s="1"/>
      <c r="AU35" s="1"/>
      <c r="AV35" s="1"/>
      <c r="AW35" s="1"/>
      <c r="AX35" s="1"/>
      <c r="AY35" s="1"/>
    </row>
    <row r="36" spans="1:51" s="26" customFormat="1" ht="23.25" customHeight="1" x14ac:dyDescent="0.35">
      <c r="A36" s="108"/>
      <c r="B36" s="77">
        <v>17</v>
      </c>
      <c r="C36" s="9">
        <v>33</v>
      </c>
      <c r="D36" s="82" t="s">
        <v>12</v>
      </c>
      <c r="E36" s="10" t="s">
        <v>8</v>
      </c>
      <c r="F36" s="12" t="s">
        <v>9</v>
      </c>
      <c r="G36" s="11" t="s">
        <v>16</v>
      </c>
      <c r="H36" s="11" t="s">
        <v>48</v>
      </c>
      <c r="I36" s="11"/>
      <c r="J36" s="18"/>
      <c r="K36" s="18"/>
      <c r="L36" s="18"/>
      <c r="M36" s="18"/>
      <c r="N36" s="18"/>
      <c r="O36" s="18"/>
      <c r="P36" s="18"/>
      <c r="Q36" s="18"/>
      <c r="R36" s="18"/>
      <c r="S36" s="18"/>
      <c r="T36" s="18"/>
      <c r="U36" s="23">
        <v>50000</v>
      </c>
      <c r="V36" s="18"/>
      <c r="W36" s="18"/>
      <c r="X36" s="13">
        <f t="shared" si="1"/>
        <v>50000</v>
      </c>
      <c r="Y36" s="31">
        <v>12.33</v>
      </c>
      <c r="Z36" s="31">
        <f t="shared" ref="Z36:Z67" si="17">Y36*X36</f>
        <v>616500</v>
      </c>
      <c r="AA36" s="72">
        <f t="shared" ref="AA36" si="18">SUM(Z36:Z37)</f>
        <v>645771.9</v>
      </c>
      <c r="AB36" s="1"/>
      <c r="AC36" s="1"/>
      <c r="AD36" s="1"/>
      <c r="AE36" s="1"/>
      <c r="AF36" s="1"/>
      <c r="AG36" s="1"/>
      <c r="AH36" s="1"/>
      <c r="AI36" s="1"/>
      <c r="AJ36" s="1"/>
      <c r="AK36" s="1"/>
      <c r="AL36" s="1"/>
      <c r="AM36" s="1"/>
      <c r="AN36" s="1"/>
      <c r="AO36" s="1"/>
      <c r="AP36" s="1"/>
      <c r="AQ36" s="1"/>
      <c r="AR36" s="1"/>
      <c r="AS36" s="1"/>
      <c r="AT36" s="1"/>
      <c r="AU36" s="1"/>
      <c r="AV36" s="1"/>
      <c r="AW36" s="1"/>
      <c r="AX36" s="1"/>
      <c r="AY36" s="1"/>
    </row>
    <row r="37" spans="1:51" s="26" customFormat="1" ht="23.25" customHeight="1" x14ac:dyDescent="0.35">
      <c r="A37" s="108"/>
      <c r="B37" s="77"/>
      <c r="C37" s="9">
        <v>34</v>
      </c>
      <c r="D37" s="82"/>
      <c r="E37" s="10" t="s">
        <v>8</v>
      </c>
      <c r="F37" s="12" t="s">
        <v>10</v>
      </c>
      <c r="G37" s="11" t="s">
        <v>17</v>
      </c>
      <c r="H37" s="11" t="s">
        <v>48</v>
      </c>
      <c r="I37" s="11"/>
      <c r="J37" s="18"/>
      <c r="K37" s="18"/>
      <c r="L37" s="18"/>
      <c r="M37" s="18"/>
      <c r="N37" s="18"/>
      <c r="O37" s="18"/>
      <c r="P37" s="18"/>
      <c r="Q37" s="18"/>
      <c r="R37" s="18"/>
      <c r="S37" s="18"/>
      <c r="T37" s="18"/>
      <c r="U37" s="11">
        <v>30</v>
      </c>
      <c r="V37" s="18"/>
      <c r="W37" s="18"/>
      <c r="X37" s="13">
        <f t="shared" si="1"/>
        <v>30</v>
      </c>
      <c r="Y37" s="31">
        <v>975.73</v>
      </c>
      <c r="Z37" s="31">
        <f t="shared" si="17"/>
        <v>29271.9</v>
      </c>
      <c r="AA37" s="72"/>
      <c r="AB37" s="1"/>
      <c r="AC37" s="1"/>
      <c r="AD37" s="1"/>
      <c r="AE37" s="1"/>
      <c r="AF37" s="1"/>
      <c r="AG37" s="1"/>
      <c r="AH37" s="1"/>
      <c r="AI37" s="1"/>
      <c r="AJ37" s="1"/>
      <c r="AK37" s="1"/>
      <c r="AL37" s="1"/>
      <c r="AM37" s="1"/>
      <c r="AN37" s="1"/>
      <c r="AO37" s="1"/>
      <c r="AP37" s="1"/>
      <c r="AQ37" s="1"/>
      <c r="AR37" s="1"/>
      <c r="AS37" s="1"/>
      <c r="AT37" s="1"/>
      <c r="AU37" s="1"/>
      <c r="AV37" s="1"/>
      <c r="AW37" s="1"/>
      <c r="AX37" s="1"/>
      <c r="AY37" s="1"/>
    </row>
    <row r="38" spans="1:51" s="22" customFormat="1" ht="23.25" customHeight="1" x14ac:dyDescent="0.35">
      <c r="A38" s="108"/>
      <c r="B38" s="78">
        <v>18</v>
      </c>
      <c r="C38" s="14">
        <v>35</v>
      </c>
      <c r="D38" s="84" t="s">
        <v>13</v>
      </c>
      <c r="E38" s="15" t="s">
        <v>8</v>
      </c>
      <c r="F38" s="20" t="s">
        <v>9</v>
      </c>
      <c r="G38" s="16" t="s">
        <v>16</v>
      </c>
      <c r="H38" s="16" t="s">
        <v>48</v>
      </c>
      <c r="I38" s="16"/>
      <c r="J38" s="17"/>
      <c r="K38" s="17"/>
      <c r="L38" s="17"/>
      <c r="M38" s="17"/>
      <c r="N38" s="17"/>
      <c r="O38" s="17"/>
      <c r="P38" s="17"/>
      <c r="Q38" s="17"/>
      <c r="R38" s="17"/>
      <c r="S38" s="17"/>
      <c r="T38" s="17"/>
      <c r="U38" s="19">
        <v>25000</v>
      </c>
      <c r="V38" s="17"/>
      <c r="W38" s="17"/>
      <c r="X38" s="21">
        <f t="shared" si="1"/>
        <v>25000</v>
      </c>
      <c r="Y38" s="32">
        <v>12.66</v>
      </c>
      <c r="Z38" s="32">
        <f t="shared" si="17"/>
        <v>316500</v>
      </c>
      <c r="AA38" s="71">
        <f t="shared" ref="AA38" si="19">SUM(Z38:Z39)</f>
        <v>332654</v>
      </c>
      <c r="AB38" s="1"/>
      <c r="AC38" s="1"/>
      <c r="AD38" s="1"/>
      <c r="AE38" s="1"/>
      <c r="AF38" s="1"/>
      <c r="AG38" s="1"/>
      <c r="AH38" s="1"/>
      <c r="AI38" s="1"/>
      <c r="AJ38" s="1"/>
      <c r="AK38" s="1"/>
      <c r="AL38" s="1"/>
      <c r="AM38" s="1"/>
      <c r="AN38" s="1"/>
      <c r="AO38" s="1"/>
      <c r="AP38" s="1"/>
      <c r="AQ38" s="1"/>
      <c r="AR38" s="1"/>
      <c r="AS38" s="1"/>
      <c r="AT38" s="1"/>
      <c r="AU38" s="1"/>
      <c r="AV38" s="1"/>
      <c r="AW38" s="1"/>
      <c r="AX38" s="1"/>
      <c r="AY38" s="1"/>
    </row>
    <row r="39" spans="1:51" s="22" customFormat="1" ht="23.25" customHeight="1" x14ac:dyDescent="0.35">
      <c r="A39" s="108"/>
      <c r="B39" s="78"/>
      <c r="C39" s="14">
        <v>36</v>
      </c>
      <c r="D39" s="84"/>
      <c r="E39" s="15" t="s">
        <v>8</v>
      </c>
      <c r="F39" s="20" t="s">
        <v>10</v>
      </c>
      <c r="G39" s="16" t="s">
        <v>17</v>
      </c>
      <c r="H39" s="16" t="s">
        <v>48</v>
      </c>
      <c r="I39" s="16"/>
      <c r="J39" s="17"/>
      <c r="K39" s="17"/>
      <c r="L39" s="17"/>
      <c r="M39" s="17"/>
      <c r="N39" s="17"/>
      <c r="O39" s="17"/>
      <c r="P39" s="17"/>
      <c r="Q39" s="17"/>
      <c r="R39" s="17"/>
      <c r="S39" s="17"/>
      <c r="T39" s="17"/>
      <c r="U39" s="16">
        <v>10</v>
      </c>
      <c r="V39" s="17"/>
      <c r="W39" s="17"/>
      <c r="X39" s="21">
        <f t="shared" si="1"/>
        <v>10</v>
      </c>
      <c r="Y39" s="32">
        <v>1615.4</v>
      </c>
      <c r="Z39" s="32">
        <f t="shared" si="17"/>
        <v>16154</v>
      </c>
      <c r="AA39" s="71"/>
      <c r="AB39" s="1"/>
      <c r="AC39" s="1"/>
      <c r="AD39" s="1"/>
      <c r="AE39" s="1"/>
      <c r="AF39" s="1"/>
      <c r="AG39" s="1"/>
      <c r="AH39" s="1"/>
      <c r="AI39" s="1"/>
      <c r="AJ39" s="1"/>
      <c r="AK39" s="1"/>
      <c r="AL39" s="1"/>
      <c r="AM39" s="1"/>
      <c r="AN39" s="1"/>
      <c r="AO39" s="1"/>
      <c r="AP39" s="1"/>
      <c r="AQ39" s="1"/>
      <c r="AR39" s="1"/>
      <c r="AS39" s="1"/>
      <c r="AT39" s="1"/>
      <c r="AU39" s="1"/>
      <c r="AV39" s="1"/>
      <c r="AW39" s="1"/>
      <c r="AX39" s="1"/>
      <c r="AY39" s="1"/>
    </row>
    <row r="40" spans="1:51" s="26" customFormat="1" ht="23.25" customHeight="1" x14ac:dyDescent="0.35">
      <c r="A40" s="108"/>
      <c r="B40" s="77">
        <v>19</v>
      </c>
      <c r="C40" s="9">
        <v>37</v>
      </c>
      <c r="D40" s="82" t="s">
        <v>14</v>
      </c>
      <c r="E40" s="10" t="s">
        <v>8</v>
      </c>
      <c r="F40" s="12" t="s">
        <v>9</v>
      </c>
      <c r="G40" s="11" t="s">
        <v>16</v>
      </c>
      <c r="H40" s="11" t="s">
        <v>48</v>
      </c>
      <c r="I40" s="11"/>
      <c r="J40" s="18"/>
      <c r="K40" s="18"/>
      <c r="L40" s="18"/>
      <c r="M40" s="18"/>
      <c r="N40" s="18"/>
      <c r="O40" s="18"/>
      <c r="P40" s="18"/>
      <c r="Q40" s="18"/>
      <c r="R40" s="18"/>
      <c r="S40" s="18"/>
      <c r="T40" s="18"/>
      <c r="U40" s="23">
        <v>50000</v>
      </c>
      <c r="V40" s="18"/>
      <c r="W40" s="18"/>
      <c r="X40" s="13">
        <f t="shared" si="1"/>
        <v>50000</v>
      </c>
      <c r="Y40" s="31">
        <v>15.53</v>
      </c>
      <c r="Z40" s="31">
        <f t="shared" si="17"/>
        <v>776500</v>
      </c>
      <c r="AA40" s="72">
        <f t="shared" ref="AA40" si="20">SUM(Z40:Z41)</f>
        <v>837040.6</v>
      </c>
      <c r="AB40" s="1"/>
      <c r="AC40" s="1"/>
      <c r="AD40" s="1"/>
      <c r="AE40" s="1"/>
      <c r="AF40" s="1"/>
      <c r="AG40" s="1"/>
      <c r="AH40" s="1"/>
      <c r="AI40" s="1"/>
      <c r="AJ40" s="1"/>
      <c r="AK40" s="1"/>
      <c r="AL40" s="1"/>
      <c r="AM40" s="1"/>
      <c r="AN40" s="1"/>
      <c r="AO40" s="1"/>
      <c r="AP40" s="1"/>
      <c r="AQ40" s="1"/>
      <c r="AR40" s="1"/>
      <c r="AS40" s="1"/>
      <c r="AT40" s="1"/>
      <c r="AU40" s="1"/>
      <c r="AV40" s="1"/>
      <c r="AW40" s="1"/>
      <c r="AX40" s="1"/>
      <c r="AY40" s="1"/>
    </row>
    <row r="41" spans="1:51" s="26" customFormat="1" ht="23.25" customHeight="1" x14ac:dyDescent="0.35">
      <c r="A41" s="108"/>
      <c r="B41" s="77"/>
      <c r="C41" s="9">
        <v>38</v>
      </c>
      <c r="D41" s="82"/>
      <c r="E41" s="10" t="s">
        <v>8</v>
      </c>
      <c r="F41" s="12" t="s">
        <v>10</v>
      </c>
      <c r="G41" s="11" t="s">
        <v>17</v>
      </c>
      <c r="H41" s="11" t="s">
        <v>48</v>
      </c>
      <c r="I41" s="11"/>
      <c r="J41" s="18"/>
      <c r="K41" s="18"/>
      <c r="L41" s="18"/>
      <c r="M41" s="18"/>
      <c r="N41" s="18"/>
      <c r="O41" s="18"/>
      <c r="P41" s="18"/>
      <c r="Q41" s="18"/>
      <c r="R41" s="18"/>
      <c r="S41" s="18"/>
      <c r="T41" s="18"/>
      <c r="U41" s="11">
        <v>30</v>
      </c>
      <c r="V41" s="18"/>
      <c r="W41" s="18"/>
      <c r="X41" s="13">
        <f t="shared" si="1"/>
        <v>30</v>
      </c>
      <c r="Y41" s="31">
        <v>2018.02</v>
      </c>
      <c r="Z41" s="31">
        <f t="shared" si="17"/>
        <v>60540.6</v>
      </c>
      <c r="AA41" s="72"/>
      <c r="AB41" s="1"/>
      <c r="AC41" s="1"/>
      <c r="AD41" s="1"/>
      <c r="AE41" s="1"/>
      <c r="AF41" s="1"/>
      <c r="AG41" s="1"/>
      <c r="AH41" s="1"/>
      <c r="AI41" s="1"/>
      <c r="AJ41" s="1"/>
      <c r="AK41" s="1"/>
      <c r="AL41" s="1"/>
      <c r="AM41" s="1"/>
      <c r="AN41" s="1"/>
      <c r="AO41" s="1"/>
      <c r="AP41" s="1"/>
      <c r="AQ41" s="1"/>
      <c r="AR41" s="1"/>
      <c r="AS41" s="1"/>
      <c r="AT41" s="1"/>
      <c r="AU41" s="1"/>
      <c r="AV41" s="1"/>
      <c r="AW41" s="1"/>
      <c r="AX41" s="1"/>
      <c r="AY41" s="1"/>
    </row>
    <row r="42" spans="1:51" s="22" customFormat="1" ht="23.25" customHeight="1" x14ac:dyDescent="0.35">
      <c r="A42" s="108"/>
      <c r="B42" s="78">
        <v>20</v>
      </c>
      <c r="C42" s="14">
        <v>39</v>
      </c>
      <c r="D42" s="112" t="s">
        <v>44</v>
      </c>
      <c r="E42" s="15" t="s">
        <v>8</v>
      </c>
      <c r="F42" s="20" t="s">
        <v>46</v>
      </c>
      <c r="G42" s="16" t="s">
        <v>16</v>
      </c>
      <c r="H42" s="16" t="s">
        <v>49</v>
      </c>
      <c r="I42" s="16"/>
      <c r="J42" s="17"/>
      <c r="K42" s="17"/>
      <c r="L42" s="17"/>
      <c r="M42" s="17"/>
      <c r="N42" s="17"/>
      <c r="O42" s="17"/>
      <c r="P42" s="17"/>
      <c r="Q42" s="17"/>
      <c r="R42" s="17"/>
      <c r="S42" s="17"/>
      <c r="T42" s="17"/>
      <c r="U42" s="16">
        <v>10000</v>
      </c>
      <c r="V42" s="17"/>
      <c r="W42" s="17"/>
      <c r="X42" s="21">
        <f t="shared" si="1"/>
        <v>10000</v>
      </c>
      <c r="Y42" s="32">
        <v>6.76</v>
      </c>
      <c r="Z42" s="32">
        <f t="shared" si="17"/>
        <v>67600</v>
      </c>
      <c r="AA42" s="71">
        <f t="shared" ref="AA42" si="21">SUM(Z42:Z43)</f>
        <v>72706.75</v>
      </c>
      <c r="AB42" s="1"/>
      <c r="AC42" s="1"/>
      <c r="AD42" s="1"/>
      <c r="AE42" s="1"/>
      <c r="AF42" s="1"/>
      <c r="AG42" s="1"/>
      <c r="AH42" s="1"/>
      <c r="AI42" s="1"/>
      <c r="AJ42" s="1"/>
      <c r="AK42" s="1"/>
      <c r="AL42" s="1"/>
      <c r="AM42" s="1"/>
      <c r="AN42" s="1"/>
      <c r="AO42" s="1"/>
      <c r="AP42" s="1"/>
      <c r="AQ42" s="1"/>
      <c r="AR42" s="1"/>
      <c r="AS42" s="1"/>
      <c r="AT42" s="1"/>
      <c r="AU42" s="1"/>
      <c r="AV42" s="1"/>
      <c r="AW42" s="1"/>
      <c r="AX42" s="1"/>
      <c r="AY42" s="1"/>
    </row>
    <row r="43" spans="1:51" s="22" customFormat="1" ht="23.25" customHeight="1" thickBot="1" x14ac:dyDescent="0.4">
      <c r="A43" s="109"/>
      <c r="B43" s="96"/>
      <c r="C43" s="40">
        <v>40</v>
      </c>
      <c r="D43" s="113"/>
      <c r="E43" s="41" t="s">
        <v>8</v>
      </c>
      <c r="F43" s="42" t="s">
        <v>46</v>
      </c>
      <c r="G43" s="43" t="s">
        <v>17</v>
      </c>
      <c r="H43" s="43" t="s">
        <v>49</v>
      </c>
      <c r="I43" s="43"/>
      <c r="J43" s="62"/>
      <c r="K43" s="62"/>
      <c r="L43" s="62"/>
      <c r="M43" s="62"/>
      <c r="N43" s="62"/>
      <c r="O43" s="62"/>
      <c r="P43" s="62"/>
      <c r="Q43" s="62"/>
      <c r="R43" s="62"/>
      <c r="S43" s="62"/>
      <c r="T43" s="62"/>
      <c r="U43" s="43">
        <v>5</v>
      </c>
      <c r="V43" s="62"/>
      <c r="W43" s="62"/>
      <c r="X43" s="44">
        <f t="shared" si="1"/>
        <v>5</v>
      </c>
      <c r="Y43" s="45">
        <v>1021.35</v>
      </c>
      <c r="Z43" s="45">
        <f t="shared" si="17"/>
        <v>5106.75</v>
      </c>
      <c r="AA43" s="110"/>
      <c r="AB43" s="1"/>
      <c r="AC43" s="1"/>
      <c r="AD43" s="1"/>
      <c r="AE43" s="1"/>
      <c r="AF43" s="1"/>
      <c r="AG43" s="1"/>
      <c r="AH43" s="1"/>
      <c r="AI43" s="1"/>
      <c r="AJ43" s="1"/>
      <c r="AK43" s="1"/>
      <c r="AL43" s="1"/>
      <c r="AM43" s="1"/>
      <c r="AN43" s="1"/>
      <c r="AO43" s="1"/>
      <c r="AP43" s="1"/>
      <c r="AQ43" s="1"/>
      <c r="AR43" s="1"/>
      <c r="AS43" s="1"/>
      <c r="AT43" s="1"/>
      <c r="AU43" s="1"/>
      <c r="AV43" s="1"/>
      <c r="AW43" s="1"/>
      <c r="AX43" s="1"/>
      <c r="AY43" s="1"/>
    </row>
    <row r="44" spans="1:51" s="26" customFormat="1" ht="23.25" customHeight="1" x14ac:dyDescent="0.35">
      <c r="A44" s="104" t="s">
        <v>37</v>
      </c>
      <c r="B44" s="103">
        <v>21</v>
      </c>
      <c r="C44" s="33">
        <v>41</v>
      </c>
      <c r="D44" s="83" t="s">
        <v>11</v>
      </c>
      <c r="E44" s="34" t="s">
        <v>8</v>
      </c>
      <c r="F44" s="35" t="s">
        <v>9</v>
      </c>
      <c r="G44" s="36" t="s">
        <v>16</v>
      </c>
      <c r="H44" s="36" t="s">
        <v>48</v>
      </c>
      <c r="I44" s="36"/>
      <c r="J44" s="46"/>
      <c r="K44" s="46"/>
      <c r="L44" s="46"/>
      <c r="M44" s="46"/>
      <c r="N44" s="46"/>
      <c r="O44" s="46"/>
      <c r="P44" s="46"/>
      <c r="Q44" s="46"/>
      <c r="R44" s="46"/>
      <c r="S44" s="46"/>
      <c r="T44" s="46"/>
      <c r="U44" s="46"/>
      <c r="V44" s="46">
        <v>1000</v>
      </c>
      <c r="W44" s="46"/>
      <c r="X44" s="38">
        <f t="shared" si="1"/>
        <v>1000</v>
      </c>
      <c r="Y44" s="39">
        <v>9.27</v>
      </c>
      <c r="Z44" s="39">
        <f t="shared" si="17"/>
        <v>9270</v>
      </c>
      <c r="AA44" s="114">
        <f t="shared" ref="AA44" si="22">SUM(Z44:Z45)</f>
        <v>18443.46</v>
      </c>
      <c r="AB44" s="1"/>
      <c r="AC44" s="1"/>
      <c r="AD44" s="1"/>
      <c r="AE44" s="1"/>
      <c r="AF44" s="1"/>
      <c r="AG44" s="1"/>
      <c r="AH44" s="1"/>
      <c r="AI44" s="1"/>
      <c r="AJ44" s="1"/>
      <c r="AK44" s="1"/>
      <c r="AL44" s="1"/>
      <c r="AM44" s="1"/>
      <c r="AN44" s="1"/>
      <c r="AO44" s="1"/>
      <c r="AP44" s="1"/>
      <c r="AQ44" s="1"/>
      <c r="AR44" s="1"/>
      <c r="AS44" s="1"/>
      <c r="AT44" s="1"/>
      <c r="AU44" s="1"/>
      <c r="AV44" s="1"/>
      <c r="AW44" s="1"/>
      <c r="AX44" s="1"/>
      <c r="AY44" s="1"/>
    </row>
    <row r="45" spans="1:51" s="26" customFormat="1" ht="23.25" customHeight="1" x14ac:dyDescent="0.35">
      <c r="A45" s="105"/>
      <c r="B45" s="77"/>
      <c r="C45" s="9">
        <v>42</v>
      </c>
      <c r="D45" s="82"/>
      <c r="E45" s="10" t="s">
        <v>8</v>
      </c>
      <c r="F45" s="12" t="s">
        <v>10</v>
      </c>
      <c r="G45" s="11" t="s">
        <v>17</v>
      </c>
      <c r="H45" s="11" t="s">
        <v>48</v>
      </c>
      <c r="I45" s="11"/>
      <c r="J45" s="18"/>
      <c r="K45" s="18"/>
      <c r="L45" s="18"/>
      <c r="M45" s="18"/>
      <c r="N45" s="18"/>
      <c r="O45" s="18"/>
      <c r="P45" s="18"/>
      <c r="Q45" s="18"/>
      <c r="R45" s="18"/>
      <c r="S45" s="18"/>
      <c r="T45" s="18"/>
      <c r="U45" s="18"/>
      <c r="V45" s="18">
        <v>6</v>
      </c>
      <c r="W45" s="18"/>
      <c r="X45" s="13">
        <f t="shared" si="1"/>
        <v>6</v>
      </c>
      <c r="Y45" s="31">
        <v>1528.91</v>
      </c>
      <c r="Z45" s="31">
        <f t="shared" si="17"/>
        <v>9173.4600000000009</v>
      </c>
      <c r="AA45" s="72"/>
      <c r="AB45" s="1"/>
      <c r="AC45" s="1"/>
      <c r="AD45" s="1"/>
      <c r="AE45" s="1"/>
      <c r="AF45" s="1"/>
      <c r="AG45" s="1"/>
      <c r="AH45" s="1"/>
      <c r="AI45" s="1"/>
      <c r="AJ45" s="1"/>
      <c r="AK45" s="1"/>
      <c r="AL45" s="1"/>
      <c r="AM45" s="1"/>
      <c r="AN45" s="1"/>
      <c r="AO45" s="1"/>
      <c r="AP45" s="1"/>
      <c r="AQ45" s="1"/>
      <c r="AR45" s="1"/>
      <c r="AS45" s="1"/>
      <c r="AT45" s="1"/>
      <c r="AU45" s="1"/>
      <c r="AV45" s="1"/>
      <c r="AW45" s="1"/>
      <c r="AX45" s="1"/>
      <c r="AY45" s="1"/>
    </row>
    <row r="46" spans="1:51" s="22" customFormat="1" ht="23.25" customHeight="1" x14ac:dyDescent="0.35">
      <c r="A46" s="105"/>
      <c r="B46" s="78">
        <v>22</v>
      </c>
      <c r="C46" s="14">
        <v>43</v>
      </c>
      <c r="D46" s="84" t="s">
        <v>13</v>
      </c>
      <c r="E46" s="15" t="s">
        <v>8</v>
      </c>
      <c r="F46" s="20" t="s">
        <v>9</v>
      </c>
      <c r="G46" s="16" t="s">
        <v>16</v>
      </c>
      <c r="H46" s="16" t="s">
        <v>48</v>
      </c>
      <c r="I46" s="16"/>
      <c r="J46" s="17"/>
      <c r="K46" s="17"/>
      <c r="L46" s="17"/>
      <c r="M46" s="17"/>
      <c r="N46" s="17"/>
      <c r="O46" s="17"/>
      <c r="P46" s="17"/>
      <c r="Q46" s="17"/>
      <c r="R46" s="17"/>
      <c r="S46" s="17"/>
      <c r="T46" s="17"/>
      <c r="U46" s="17"/>
      <c r="V46" s="17">
        <v>2500</v>
      </c>
      <c r="W46" s="17"/>
      <c r="X46" s="21">
        <f t="shared" si="1"/>
        <v>2500</v>
      </c>
      <c r="Y46" s="32">
        <v>14.54</v>
      </c>
      <c r="Z46" s="32">
        <f t="shared" si="17"/>
        <v>36350</v>
      </c>
      <c r="AA46" s="71">
        <f t="shared" ref="AA46" si="23">SUM(Z46:Z47)</f>
        <v>55734.8</v>
      </c>
      <c r="AB46" s="1"/>
      <c r="AC46" s="1"/>
      <c r="AD46" s="1"/>
      <c r="AE46" s="1"/>
      <c r="AF46" s="1"/>
      <c r="AG46" s="1"/>
      <c r="AH46" s="1"/>
      <c r="AI46" s="1"/>
      <c r="AJ46" s="1"/>
      <c r="AK46" s="1"/>
      <c r="AL46" s="1"/>
      <c r="AM46" s="1"/>
      <c r="AN46" s="1"/>
      <c r="AO46" s="1"/>
      <c r="AP46" s="1"/>
      <c r="AQ46" s="1"/>
      <c r="AR46" s="1"/>
      <c r="AS46" s="1"/>
      <c r="AT46" s="1"/>
      <c r="AU46" s="1"/>
      <c r="AV46" s="1"/>
      <c r="AW46" s="1"/>
      <c r="AX46" s="1"/>
      <c r="AY46" s="1"/>
    </row>
    <row r="47" spans="1:51" s="22" customFormat="1" ht="23.25" customHeight="1" x14ac:dyDescent="0.35">
      <c r="A47" s="105"/>
      <c r="B47" s="78"/>
      <c r="C47" s="14">
        <v>44</v>
      </c>
      <c r="D47" s="84"/>
      <c r="E47" s="15" t="s">
        <v>8</v>
      </c>
      <c r="F47" s="20" t="s">
        <v>10</v>
      </c>
      <c r="G47" s="16" t="s">
        <v>17</v>
      </c>
      <c r="H47" s="16" t="s">
        <v>48</v>
      </c>
      <c r="I47" s="16"/>
      <c r="J47" s="17"/>
      <c r="K47" s="17"/>
      <c r="L47" s="17"/>
      <c r="M47" s="17"/>
      <c r="N47" s="17"/>
      <c r="O47" s="17"/>
      <c r="P47" s="17"/>
      <c r="Q47" s="17"/>
      <c r="R47" s="17"/>
      <c r="S47" s="17"/>
      <c r="T47" s="17"/>
      <c r="U47" s="17"/>
      <c r="V47" s="17">
        <v>12</v>
      </c>
      <c r="W47" s="17"/>
      <c r="X47" s="21">
        <f t="shared" si="1"/>
        <v>12</v>
      </c>
      <c r="Y47" s="32">
        <v>1615.4</v>
      </c>
      <c r="Z47" s="32">
        <f t="shared" si="17"/>
        <v>19384.800000000003</v>
      </c>
      <c r="AA47" s="71"/>
      <c r="AB47" s="1"/>
      <c r="AC47" s="1"/>
      <c r="AD47" s="1"/>
      <c r="AE47" s="1"/>
      <c r="AF47" s="1"/>
      <c r="AG47" s="1"/>
      <c r="AH47" s="1"/>
      <c r="AI47" s="1"/>
      <c r="AJ47" s="1"/>
      <c r="AK47" s="1"/>
      <c r="AL47" s="1"/>
      <c r="AM47" s="1"/>
      <c r="AN47" s="1"/>
      <c r="AO47" s="1"/>
      <c r="AP47" s="1"/>
      <c r="AQ47" s="1"/>
      <c r="AR47" s="1"/>
      <c r="AS47" s="1"/>
      <c r="AT47" s="1"/>
      <c r="AU47" s="1"/>
      <c r="AV47" s="1"/>
      <c r="AW47" s="1"/>
      <c r="AX47" s="1"/>
      <c r="AY47" s="1"/>
    </row>
    <row r="48" spans="1:51" s="26" customFormat="1" ht="23.25" customHeight="1" x14ac:dyDescent="0.35">
      <c r="A48" s="105"/>
      <c r="B48" s="77">
        <v>23</v>
      </c>
      <c r="C48" s="9">
        <v>45</v>
      </c>
      <c r="D48" s="91" t="s">
        <v>44</v>
      </c>
      <c r="E48" s="10" t="s">
        <v>8</v>
      </c>
      <c r="F48" s="12" t="s">
        <v>46</v>
      </c>
      <c r="G48" s="11" t="s">
        <v>16</v>
      </c>
      <c r="H48" s="28" t="s">
        <v>49</v>
      </c>
      <c r="I48" s="11"/>
      <c r="J48" s="18"/>
      <c r="K48" s="18"/>
      <c r="L48" s="18"/>
      <c r="M48" s="18"/>
      <c r="N48" s="18"/>
      <c r="O48" s="18"/>
      <c r="P48" s="18"/>
      <c r="Q48" s="18"/>
      <c r="R48" s="18"/>
      <c r="S48" s="18"/>
      <c r="T48" s="18"/>
      <c r="U48" s="18"/>
      <c r="V48" s="18">
        <v>1800</v>
      </c>
      <c r="W48" s="18"/>
      <c r="X48" s="13">
        <f t="shared" si="1"/>
        <v>1800</v>
      </c>
      <c r="Y48" s="31">
        <v>6.76</v>
      </c>
      <c r="Z48" s="31">
        <f t="shared" si="17"/>
        <v>12168</v>
      </c>
      <c r="AA48" s="72">
        <f t="shared" ref="AA48" si="24">SUM(Z48:Z49)</f>
        <v>22381.5</v>
      </c>
      <c r="AB48" s="1"/>
      <c r="AC48" s="1"/>
      <c r="AD48" s="1"/>
      <c r="AE48" s="1"/>
      <c r="AF48" s="1"/>
      <c r="AG48" s="1"/>
      <c r="AH48" s="1"/>
      <c r="AI48" s="1"/>
      <c r="AJ48" s="1"/>
      <c r="AK48" s="1"/>
      <c r="AL48" s="1"/>
      <c r="AM48" s="1"/>
      <c r="AN48" s="1"/>
      <c r="AO48" s="1"/>
      <c r="AP48" s="1"/>
      <c r="AQ48" s="1"/>
      <c r="AR48" s="1"/>
      <c r="AS48" s="1"/>
      <c r="AT48" s="1"/>
      <c r="AU48" s="1"/>
      <c r="AV48" s="1"/>
      <c r="AW48" s="1"/>
      <c r="AX48" s="1"/>
      <c r="AY48" s="1"/>
    </row>
    <row r="49" spans="1:51" s="26" customFormat="1" ht="23.25" customHeight="1" thickBot="1" x14ac:dyDescent="0.4">
      <c r="A49" s="106"/>
      <c r="B49" s="98"/>
      <c r="C49" s="47">
        <v>46</v>
      </c>
      <c r="D49" s="92"/>
      <c r="E49" s="48" t="s">
        <v>8</v>
      </c>
      <c r="F49" s="49" t="s">
        <v>46</v>
      </c>
      <c r="G49" s="50" t="s">
        <v>17</v>
      </c>
      <c r="H49" s="63" t="s">
        <v>49</v>
      </c>
      <c r="I49" s="50"/>
      <c r="J49" s="51"/>
      <c r="K49" s="51"/>
      <c r="L49" s="51"/>
      <c r="M49" s="51"/>
      <c r="N49" s="51"/>
      <c r="O49" s="51"/>
      <c r="P49" s="51"/>
      <c r="Q49" s="51"/>
      <c r="R49" s="51"/>
      <c r="S49" s="51"/>
      <c r="T49" s="51"/>
      <c r="U49" s="51"/>
      <c r="V49" s="51">
        <v>10</v>
      </c>
      <c r="W49" s="51"/>
      <c r="X49" s="52">
        <f t="shared" si="1"/>
        <v>10</v>
      </c>
      <c r="Y49" s="53">
        <v>1021.35</v>
      </c>
      <c r="Z49" s="53">
        <f t="shared" si="17"/>
        <v>10213.5</v>
      </c>
      <c r="AA49" s="111"/>
      <c r="AB49" s="1"/>
      <c r="AC49" s="1"/>
      <c r="AD49" s="1"/>
      <c r="AE49" s="1"/>
      <c r="AF49" s="1"/>
      <c r="AG49" s="1"/>
      <c r="AH49" s="1"/>
      <c r="AI49" s="1"/>
      <c r="AJ49" s="1"/>
      <c r="AK49" s="1"/>
      <c r="AL49" s="1"/>
      <c r="AM49" s="1"/>
      <c r="AN49" s="1"/>
      <c r="AO49" s="1"/>
      <c r="AP49" s="1"/>
      <c r="AQ49" s="1"/>
      <c r="AR49" s="1"/>
      <c r="AS49" s="1"/>
      <c r="AT49" s="1"/>
      <c r="AU49" s="1"/>
      <c r="AV49" s="1"/>
      <c r="AW49" s="1"/>
      <c r="AX49" s="1"/>
      <c r="AY49" s="1"/>
    </row>
    <row r="50" spans="1:51" s="22" customFormat="1" ht="23.25" customHeight="1" x14ac:dyDescent="0.35">
      <c r="A50" s="100" t="s">
        <v>39</v>
      </c>
      <c r="B50" s="93">
        <v>24</v>
      </c>
      <c r="C50" s="54">
        <v>47</v>
      </c>
      <c r="D50" s="90" t="s">
        <v>11</v>
      </c>
      <c r="E50" s="55" t="s">
        <v>8</v>
      </c>
      <c r="F50" s="56" t="s">
        <v>9</v>
      </c>
      <c r="G50" s="57" t="s">
        <v>16</v>
      </c>
      <c r="H50" s="57" t="s">
        <v>48</v>
      </c>
      <c r="I50" s="57"/>
      <c r="J50" s="58"/>
      <c r="K50" s="58"/>
      <c r="L50" s="58"/>
      <c r="M50" s="58"/>
      <c r="N50" s="58"/>
      <c r="O50" s="58"/>
      <c r="P50" s="58"/>
      <c r="Q50" s="58"/>
      <c r="R50" s="58"/>
      <c r="S50" s="58"/>
      <c r="T50" s="58"/>
      <c r="U50" s="58"/>
      <c r="V50" s="58"/>
      <c r="W50" s="64">
        <v>6000</v>
      </c>
      <c r="X50" s="59">
        <f t="shared" si="1"/>
        <v>6000</v>
      </c>
      <c r="Y50" s="60">
        <v>9.25</v>
      </c>
      <c r="Z50" s="60">
        <f t="shared" si="17"/>
        <v>55500</v>
      </c>
      <c r="AA50" s="99">
        <f t="shared" ref="AA50" si="25">SUM(Z50:Z51)</f>
        <v>86083.199999999997</v>
      </c>
      <c r="AB50" s="1"/>
      <c r="AC50" s="1"/>
      <c r="AD50" s="1"/>
      <c r="AE50" s="1"/>
      <c r="AF50" s="1"/>
      <c r="AG50" s="1"/>
      <c r="AH50" s="1"/>
      <c r="AI50" s="1"/>
      <c r="AJ50" s="1"/>
      <c r="AK50" s="1"/>
      <c r="AL50" s="1"/>
      <c r="AM50" s="1"/>
      <c r="AN50" s="1"/>
      <c r="AO50" s="1"/>
      <c r="AP50" s="1"/>
      <c r="AQ50" s="1"/>
      <c r="AR50" s="1"/>
      <c r="AS50" s="1"/>
      <c r="AT50" s="1"/>
      <c r="AU50" s="1"/>
      <c r="AV50" s="1"/>
      <c r="AW50" s="1"/>
      <c r="AX50" s="1"/>
      <c r="AY50" s="1"/>
    </row>
    <row r="51" spans="1:51" s="22" customFormat="1" ht="23.25" customHeight="1" x14ac:dyDescent="0.35">
      <c r="A51" s="101"/>
      <c r="B51" s="78"/>
      <c r="C51" s="14">
        <v>48</v>
      </c>
      <c r="D51" s="84"/>
      <c r="E51" s="15" t="s">
        <v>8</v>
      </c>
      <c r="F51" s="20" t="s">
        <v>10</v>
      </c>
      <c r="G51" s="16" t="s">
        <v>17</v>
      </c>
      <c r="H51" s="16" t="s">
        <v>48</v>
      </c>
      <c r="I51" s="16"/>
      <c r="J51" s="17"/>
      <c r="K51" s="17"/>
      <c r="L51" s="17"/>
      <c r="M51" s="17"/>
      <c r="N51" s="17"/>
      <c r="O51" s="17"/>
      <c r="P51" s="17"/>
      <c r="Q51" s="17"/>
      <c r="R51" s="17"/>
      <c r="S51" s="17"/>
      <c r="T51" s="17"/>
      <c r="U51" s="17"/>
      <c r="V51" s="17"/>
      <c r="W51" s="24">
        <v>20</v>
      </c>
      <c r="X51" s="21">
        <f t="shared" si="1"/>
        <v>20</v>
      </c>
      <c r="Y51" s="32">
        <v>1529.16</v>
      </c>
      <c r="Z51" s="32">
        <f t="shared" si="17"/>
        <v>30583.200000000001</v>
      </c>
      <c r="AA51" s="71"/>
      <c r="AB51" s="1"/>
      <c r="AC51" s="1"/>
      <c r="AD51" s="1"/>
      <c r="AE51" s="1"/>
      <c r="AF51" s="1"/>
      <c r="AG51" s="1"/>
      <c r="AH51" s="1"/>
      <c r="AI51" s="1"/>
      <c r="AJ51" s="1"/>
      <c r="AK51" s="1"/>
      <c r="AL51" s="1"/>
      <c r="AM51" s="1"/>
      <c r="AN51" s="1"/>
      <c r="AO51" s="1"/>
      <c r="AP51" s="1"/>
      <c r="AQ51" s="1"/>
      <c r="AR51" s="1"/>
      <c r="AS51" s="1"/>
      <c r="AT51" s="1"/>
      <c r="AU51" s="1"/>
      <c r="AV51" s="1"/>
      <c r="AW51" s="1"/>
      <c r="AX51" s="1"/>
      <c r="AY51" s="1"/>
    </row>
    <row r="52" spans="1:51" s="26" customFormat="1" ht="23.25" customHeight="1" x14ac:dyDescent="0.35">
      <c r="A52" s="101"/>
      <c r="B52" s="77">
        <v>25</v>
      </c>
      <c r="C52" s="9">
        <v>49</v>
      </c>
      <c r="D52" s="82" t="s">
        <v>12</v>
      </c>
      <c r="E52" s="10" t="s">
        <v>8</v>
      </c>
      <c r="F52" s="12" t="s">
        <v>9</v>
      </c>
      <c r="G52" s="11" t="s">
        <v>16</v>
      </c>
      <c r="H52" s="11" t="s">
        <v>48</v>
      </c>
      <c r="I52" s="11"/>
      <c r="J52" s="18"/>
      <c r="K52" s="18"/>
      <c r="L52" s="18"/>
      <c r="M52" s="18"/>
      <c r="N52" s="18"/>
      <c r="O52" s="18"/>
      <c r="P52" s="18"/>
      <c r="Q52" s="18"/>
      <c r="R52" s="18"/>
      <c r="S52" s="18"/>
      <c r="T52" s="18"/>
      <c r="U52" s="18"/>
      <c r="V52" s="18"/>
      <c r="W52" s="25">
        <v>4000</v>
      </c>
      <c r="X52" s="13">
        <f t="shared" si="1"/>
        <v>4000</v>
      </c>
      <c r="Y52" s="31">
        <v>13.65</v>
      </c>
      <c r="Z52" s="31">
        <f t="shared" si="17"/>
        <v>54600</v>
      </c>
      <c r="AA52" s="72">
        <f t="shared" ref="AA52" si="26">SUM(Z52:Z53)</f>
        <v>69555.899999999994</v>
      </c>
      <c r="AB52" s="1"/>
      <c r="AC52" s="1"/>
      <c r="AD52" s="1"/>
      <c r="AE52" s="1"/>
      <c r="AF52" s="1"/>
      <c r="AG52" s="1"/>
      <c r="AH52" s="1"/>
      <c r="AI52" s="1"/>
      <c r="AJ52" s="1"/>
      <c r="AK52" s="1"/>
      <c r="AL52" s="1"/>
      <c r="AM52" s="1"/>
      <c r="AN52" s="1"/>
      <c r="AO52" s="1"/>
      <c r="AP52" s="1"/>
      <c r="AQ52" s="1"/>
      <c r="AR52" s="1"/>
      <c r="AS52" s="1"/>
      <c r="AT52" s="1"/>
      <c r="AU52" s="1"/>
      <c r="AV52" s="1"/>
      <c r="AW52" s="1"/>
      <c r="AX52" s="1"/>
      <c r="AY52" s="1"/>
    </row>
    <row r="53" spans="1:51" s="26" customFormat="1" ht="23.25" customHeight="1" x14ac:dyDescent="0.35">
      <c r="A53" s="101"/>
      <c r="B53" s="77"/>
      <c r="C53" s="9">
        <v>50</v>
      </c>
      <c r="D53" s="82"/>
      <c r="E53" s="10" t="s">
        <v>8</v>
      </c>
      <c r="F53" s="12" t="s">
        <v>10</v>
      </c>
      <c r="G53" s="11" t="s">
        <v>17</v>
      </c>
      <c r="H53" s="11" t="s">
        <v>48</v>
      </c>
      <c r="I53" s="11"/>
      <c r="J53" s="18"/>
      <c r="K53" s="18"/>
      <c r="L53" s="18"/>
      <c r="M53" s="18"/>
      <c r="N53" s="18"/>
      <c r="O53" s="18"/>
      <c r="P53" s="18"/>
      <c r="Q53" s="18"/>
      <c r="R53" s="18"/>
      <c r="S53" s="18"/>
      <c r="T53" s="18"/>
      <c r="U53" s="18"/>
      <c r="V53" s="18"/>
      <c r="W53" s="25">
        <v>10</v>
      </c>
      <c r="X53" s="13">
        <f t="shared" si="1"/>
        <v>10</v>
      </c>
      <c r="Y53" s="31">
        <v>1495.59</v>
      </c>
      <c r="Z53" s="31">
        <f t="shared" si="17"/>
        <v>14955.9</v>
      </c>
      <c r="AA53" s="72"/>
      <c r="AB53" s="1"/>
      <c r="AC53" s="1"/>
      <c r="AD53" s="1"/>
      <c r="AE53" s="1"/>
      <c r="AF53" s="1"/>
      <c r="AG53" s="1"/>
      <c r="AH53" s="1"/>
      <c r="AI53" s="1"/>
      <c r="AJ53" s="1"/>
      <c r="AK53" s="1"/>
      <c r="AL53" s="1"/>
      <c r="AM53" s="1"/>
      <c r="AN53" s="1"/>
      <c r="AO53" s="1"/>
      <c r="AP53" s="1"/>
      <c r="AQ53" s="1"/>
      <c r="AR53" s="1"/>
      <c r="AS53" s="1"/>
      <c r="AT53" s="1"/>
      <c r="AU53" s="1"/>
      <c r="AV53" s="1"/>
      <c r="AW53" s="1"/>
      <c r="AX53" s="1"/>
      <c r="AY53" s="1"/>
    </row>
    <row r="54" spans="1:51" s="22" customFormat="1" ht="23.25" customHeight="1" x14ac:dyDescent="0.35">
      <c r="A54" s="101"/>
      <c r="B54" s="78">
        <v>26</v>
      </c>
      <c r="C54" s="14">
        <v>51</v>
      </c>
      <c r="D54" s="84" t="s">
        <v>13</v>
      </c>
      <c r="E54" s="15" t="s">
        <v>8</v>
      </c>
      <c r="F54" s="20" t="s">
        <v>9</v>
      </c>
      <c r="G54" s="16" t="s">
        <v>16</v>
      </c>
      <c r="H54" s="16" t="s">
        <v>48</v>
      </c>
      <c r="I54" s="16"/>
      <c r="J54" s="17"/>
      <c r="K54" s="17"/>
      <c r="L54" s="17"/>
      <c r="M54" s="17">
        <v>2000</v>
      </c>
      <c r="N54" s="17"/>
      <c r="O54" s="17"/>
      <c r="P54" s="17"/>
      <c r="Q54" s="17"/>
      <c r="R54" s="17"/>
      <c r="S54" s="17"/>
      <c r="T54" s="17"/>
      <c r="U54" s="17"/>
      <c r="V54" s="17"/>
      <c r="W54" s="24">
        <v>7000</v>
      </c>
      <c r="X54" s="21">
        <f t="shared" si="1"/>
        <v>9000</v>
      </c>
      <c r="Y54" s="32">
        <v>15.65</v>
      </c>
      <c r="Z54" s="32">
        <f t="shared" si="17"/>
        <v>140850</v>
      </c>
      <c r="AA54" s="71">
        <f t="shared" ref="AA54" si="27">SUM(Z54:Z55)</f>
        <v>163465.60000000001</v>
      </c>
      <c r="AB54" s="1"/>
      <c r="AC54" s="1"/>
      <c r="AD54" s="1"/>
      <c r="AE54" s="1"/>
      <c r="AF54" s="1"/>
      <c r="AG54" s="1"/>
      <c r="AH54" s="1"/>
      <c r="AI54" s="1"/>
      <c r="AJ54" s="1"/>
      <c r="AK54" s="1"/>
      <c r="AL54" s="1"/>
      <c r="AM54" s="1"/>
      <c r="AN54" s="1"/>
      <c r="AO54" s="1"/>
      <c r="AP54" s="1"/>
      <c r="AQ54" s="1"/>
      <c r="AR54" s="1"/>
      <c r="AS54" s="1"/>
      <c r="AT54" s="1"/>
      <c r="AU54" s="1"/>
      <c r="AV54" s="1"/>
      <c r="AW54" s="1"/>
      <c r="AX54" s="1"/>
      <c r="AY54" s="1"/>
    </row>
    <row r="55" spans="1:51" s="22" customFormat="1" ht="23.25" customHeight="1" x14ac:dyDescent="0.35">
      <c r="A55" s="101"/>
      <c r="B55" s="78"/>
      <c r="C55" s="14">
        <v>52</v>
      </c>
      <c r="D55" s="84"/>
      <c r="E55" s="15" t="s">
        <v>8</v>
      </c>
      <c r="F55" s="20" t="s">
        <v>10</v>
      </c>
      <c r="G55" s="16" t="s">
        <v>17</v>
      </c>
      <c r="H55" s="16" t="s">
        <v>48</v>
      </c>
      <c r="I55" s="16"/>
      <c r="J55" s="17"/>
      <c r="K55" s="17"/>
      <c r="L55" s="17"/>
      <c r="M55" s="17">
        <v>2</v>
      </c>
      <c r="N55" s="17"/>
      <c r="O55" s="17"/>
      <c r="P55" s="17"/>
      <c r="Q55" s="17"/>
      <c r="R55" s="17"/>
      <c r="S55" s="17"/>
      <c r="T55" s="17"/>
      <c r="U55" s="17"/>
      <c r="V55" s="17"/>
      <c r="W55" s="24">
        <v>12</v>
      </c>
      <c r="X55" s="21">
        <f t="shared" si="1"/>
        <v>14</v>
      </c>
      <c r="Y55" s="32">
        <v>1615.4</v>
      </c>
      <c r="Z55" s="32">
        <f t="shared" si="17"/>
        <v>22615.600000000002</v>
      </c>
      <c r="AA55" s="71"/>
      <c r="AB55" s="1"/>
      <c r="AC55" s="1"/>
      <c r="AD55" s="1"/>
      <c r="AE55" s="1"/>
      <c r="AF55" s="1"/>
      <c r="AG55" s="1"/>
      <c r="AH55" s="1"/>
      <c r="AI55" s="1"/>
      <c r="AJ55" s="1"/>
      <c r="AK55" s="1"/>
      <c r="AL55" s="1"/>
      <c r="AM55" s="1"/>
      <c r="AN55" s="1"/>
      <c r="AO55" s="1"/>
      <c r="AP55" s="1"/>
      <c r="AQ55" s="1"/>
      <c r="AR55" s="1"/>
      <c r="AS55" s="1"/>
      <c r="AT55" s="1"/>
      <c r="AU55" s="1"/>
      <c r="AV55" s="1"/>
      <c r="AW55" s="1"/>
      <c r="AX55" s="1"/>
      <c r="AY55" s="1"/>
    </row>
    <row r="56" spans="1:51" s="26" customFormat="1" ht="23.25" customHeight="1" x14ac:dyDescent="0.35">
      <c r="A56" s="101"/>
      <c r="B56" s="77">
        <v>27</v>
      </c>
      <c r="C56" s="9">
        <v>53</v>
      </c>
      <c r="D56" s="82" t="s">
        <v>14</v>
      </c>
      <c r="E56" s="10" t="s">
        <v>8</v>
      </c>
      <c r="F56" s="12" t="s">
        <v>9</v>
      </c>
      <c r="G56" s="11" t="s">
        <v>16</v>
      </c>
      <c r="H56" s="11" t="s">
        <v>48</v>
      </c>
      <c r="I56" s="11"/>
      <c r="J56" s="18"/>
      <c r="K56" s="18"/>
      <c r="L56" s="18"/>
      <c r="M56" s="18"/>
      <c r="N56" s="18"/>
      <c r="O56" s="18"/>
      <c r="P56" s="18"/>
      <c r="Q56" s="18"/>
      <c r="R56" s="18"/>
      <c r="S56" s="18"/>
      <c r="T56" s="18"/>
      <c r="U56" s="18"/>
      <c r="V56" s="18"/>
      <c r="W56" s="25">
        <v>3000</v>
      </c>
      <c r="X56" s="13">
        <f t="shared" si="1"/>
        <v>3000</v>
      </c>
      <c r="Y56" s="31">
        <v>17.39</v>
      </c>
      <c r="Z56" s="31">
        <f t="shared" si="17"/>
        <v>52170</v>
      </c>
      <c r="AA56" s="72">
        <f t="shared" ref="AA56" si="28">SUM(Z56:Z57)</f>
        <v>74697.5</v>
      </c>
      <c r="AB56" s="1"/>
      <c r="AC56" s="1"/>
      <c r="AD56" s="1"/>
      <c r="AE56" s="1"/>
      <c r="AF56" s="1"/>
      <c r="AG56" s="1"/>
      <c r="AH56" s="1"/>
      <c r="AI56" s="1"/>
      <c r="AJ56" s="1"/>
      <c r="AK56" s="1"/>
      <c r="AL56" s="1"/>
      <c r="AM56" s="1"/>
      <c r="AN56" s="1"/>
      <c r="AO56" s="1"/>
      <c r="AP56" s="1"/>
      <c r="AQ56" s="1"/>
      <c r="AR56" s="1"/>
      <c r="AS56" s="1"/>
      <c r="AT56" s="1"/>
      <c r="AU56" s="1"/>
      <c r="AV56" s="1"/>
      <c r="AW56" s="1"/>
      <c r="AX56" s="1"/>
      <c r="AY56" s="1"/>
    </row>
    <row r="57" spans="1:51" s="26" customFormat="1" ht="23.25" customHeight="1" x14ac:dyDescent="0.35">
      <c r="A57" s="101"/>
      <c r="B57" s="77"/>
      <c r="C57" s="9">
        <v>54</v>
      </c>
      <c r="D57" s="82"/>
      <c r="E57" s="10" t="s">
        <v>8</v>
      </c>
      <c r="F57" s="12" t="s">
        <v>10</v>
      </c>
      <c r="G57" s="11" t="s">
        <v>17</v>
      </c>
      <c r="H57" s="11" t="s">
        <v>48</v>
      </c>
      <c r="I57" s="11"/>
      <c r="J57" s="18"/>
      <c r="K57" s="18"/>
      <c r="L57" s="18"/>
      <c r="M57" s="18"/>
      <c r="N57" s="18"/>
      <c r="O57" s="18"/>
      <c r="P57" s="18"/>
      <c r="Q57" s="18"/>
      <c r="R57" s="18"/>
      <c r="S57" s="18"/>
      <c r="T57" s="18"/>
      <c r="U57" s="18"/>
      <c r="V57" s="18"/>
      <c r="W57" s="25">
        <v>10</v>
      </c>
      <c r="X57" s="13">
        <f t="shared" si="1"/>
        <v>10</v>
      </c>
      <c r="Y57" s="31">
        <v>2252.75</v>
      </c>
      <c r="Z57" s="31">
        <f t="shared" si="17"/>
        <v>22527.5</v>
      </c>
      <c r="AA57" s="72"/>
      <c r="AB57" s="1"/>
      <c r="AC57" s="1"/>
      <c r="AD57" s="1"/>
      <c r="AE57" s="1"/>
      <c r="AF57" s="1"/>
      <c r="AG57" s="1"/>
      <c r="AH57" s="1"/>
      <c r="AI57" s="1"/>
      <c r="AJ57" s="1"/>
      <c r="AK57" s="1"/>
      <c r="AL57" s="1"/>
      <c r="AM57" s="1"/>
      <c r="AN57" s="1"/>
      <c r="AO57" s="1"/>
      <c r="AP57" s="1"/>
      <c r="AQ57" s="1"/>
      <c r="AR57" s="1"/>
      <c r="AS57" s="1"/>
      <c r="AT57" s="1"/>
      <c r="AU57" s="1"/>
      <c r="AV57" s="1"/>
      <c r="AW57" s="1"/>
      <c r="AX57" s="1"/>
      <c r="AY57" s="1"/>
    </row>
    <row r="58" spans="1:51" s="22" customFormat="1" ht="23.25" customHeight="1" x14ac:dyDescent="0.35">
      <c r="A58" s="101"/>
      <c r="B58" s="78">
        <v>28</v>
      </c>
      <c r="C58" s="14">
        <v>55</v>
      </c>
      <c r="D58" s="84" t="s">
        <v>38</v>
      </c>
      <c r="E58" s="15" t="s">
        <v>8</v>
      </c>
      <c r="F58" s="20" t="s">
        <v>9</v>
      </c>
      <c r="G58" s="16" t="s">
        <v>16</v>
      </c>
      <c r="H58" s="16" t="s">
        <v>48</v>
      </c>
      <c r="I58" s="16"/>
      <c r="J58" s="17"/>
      <c r="K58" s="17"/>
      <c r="L58" s="17"/>
      <c r="M58" s="17"/>
      <c r="N58" s="17"/>
      <c r="O58" s="17"/>
      <c r="P58" s="17"/>
      <c r="Q58" s="17"/>
      <c r="R58" s="17"/>
      <c r="S58" s="17"/>
      <c r="T58" s="17"/>
      <c r="U58" s="17"/>
      <c r="V58" s="17"/>
      <c r="W58" s="24">
        <v>1000</v>
      </c>
      <c r="X58" s="21">
        <f t="shared" si="1"/>
        <v>1000</v>
      </c>
      <c r="Y58" s="32">
        <v>17.61</v>
      </c>
      <c r="Z58" s="32">
        <f t="shared" si="17"/>
        <v>17610</v>
      </c>
      <c r="AA58" s="71">
        <f t="shared" ref="AA58" si="29">SUM(Z58:Z59)</f>
        <v>28906.25</v>
      </c>
      <c r="AB58" s="1"/>
      <c r="AC58" s="1"/>
      <c r="AD58" s="1"/>
      <c r="AE58" s="1"/>
      <c r="AF58" s="1"/>
      <c r="AG58" s="1"/>
      <c r="AH58" s="1"/>
      <c r="AI58" s="1"/>
      <c r="AJ58" s="1"/>
      <c r="AK58" s="1"/>
      <c r="AL58" s="1"/>
      <c r="AM58" s="1"/>
      <c r="AN58" s="1"/>
      <c r="AO58" s="1"/>
      <c r="AP58" s="1"/>
      <c r="AQ58" s="1"/>
      <c r="AR58" s="1"/>
      <c r="AS58" s="1"/>
      <c r="AT58" s="1"/>
      <c r="AU58" s="1"/>
      <c r="AV58" s="1"/>
      <c r="AW58" s="1"/>
      <c r="AX58" s="1"/>
      <c r="AY58" s="1"/>
    </row>
    <row r="59" spans="1:51" s="22" customFormat="1" ht="23.25" customHeight="1" x14ac:dyDescent="0.35">
      <c r="A59" s="101"/>
      <c r="B59" s="78"/>
      <c r="C59" s="14">
        <v>56</v>
      </c>
      <c r="D59" s="84"/>
      <c r="E59" s="15" t="s">
        <v>8</v>
      </c>
      <c r="F59" s="20" t="s">
        <v>10</v>
      </c>
      <c r="G59" s="16" t="s">
        <v>17</v>
      </c>
      <c r="H59" s="16" t="s">
        <v>48</v>
      </c>
      <c r="I59" s="16"/>
      <c r="J59" s="17"/>
      <c r="K59" s="17"/>
      <c r="L59" s="17"/>
      <c r="M59" s="17"/>
      <c r="N59" s="17"/>
      <c r="O59" s="17"/>
      <c r="P59" s="17"/>
      <c r="Q59" s="17"/>
      <c r="R59" s="17"/>
      <c r="S59" s="17"/>
      <c r="T59" s="17"/>
      <c r="U59" s="17"/>
      <c r="V59" s="17"/>
      <c r="W59" s="24">
        <v>5</v>
      </c>
      <c r="X59" s="21">
        <f t="shared" si="1"/>
        <v>5</v>
      </c>
      <c r="Y59" s="32">
        <v>2259.25</v>
      </c>
      <c r="Z59" s="32">
        <f t="shared" si="17"/>
        <v>11296.25</v>
      </c>
      <c r="AA59" s="71"/>
      <c r="AB59" s="1"/>
      <c r="AC59" s="1"/>
      <c r="AD59" s="1"/>
      <c r="AE59" s="1"/>
      <c r="AF59" s="1"/>
      <c r="AG59" s="1"/>
      <c r="AH59" s="1"/>
      <c r="AI59" s="1"/>
      <c r="AJ59" s="1"/>
      <c r="AK59" s="1"/>
      <c r="AL59" s="1"/>
      <c r="AM59" s="1"/>
      <c r="AN59" s="1"/>
      <c r="AO59" s="1"/>
      <c r="AP59" s="1"/>
      <c r="AQ59" s="1"/>
      <c r="AR59" s="1"/>
      <c r="AS59" s="1"/>
      <c r="AT59" s="1"/>
      <c r="AU59" s="1"/>
      <c r="AV59" s="1"/>
      <c r="AW59" s="1"/>
      <c r="AX59" s="1"/>
      <c r="AY59" s="1"/>
    </row>
    <row r="60" spans="1:51" s="26" customFormat="1" ht="23.25" customHeight="1" x14ac:dyDescent="0.35">
      <c r="A60" s="101"/>
      <c r="B60" s="77">
        <v>29</v>
      </c>
      <c r="C60" s="9">
        <v>57</v>
      </c>
      <c r="D60" s="82" t="s">
        <v>15</v>
      </c>
      <c r="E60" s="10" t="s">
        <v>8</v>
      </c>
      <c r="F60" s="12" t="s">
        <v>9</v>
      </c>
      <c r="G60" s="11" t="s">
        <v>16</v>
      </c>
      <c r="H60" s="11" t="s">
        <v>48</v>
      </c>
      <c r="I60" s="11"/>
      <c r="J60" s="18"/>
      <c r="K60" s="18"/>
      <c r="L60" s="18"/>
      <c r="M60" s="18">
        <v>1200</v>
      </c>
      <c r="N60" s="18"/>
      <c r="O60" s="18"/>
      <c r="P60" s="18"/>
      <c r="Q60" s="18"/>
      <c r="R60" s="18"/>
      <c r="S60" s="18"/>
      <c r="T60" s="18"/>
      <c r="U60" s="18"/>
      <c r="V60" s="18"/>
      <c r="W60" s="25">
        <v>3000</v>
      </c>
      <c r="X60" s="13">
        <f t="shared" si="1"/>
        <v>4200</v>
      </c>
      <c r="Y60" s="31">
        <v>6.54</v>
      </c>
      <c r="Z60" s="31">
        <f t="shared" si="17"/>
        <v>27468</v>
      </c>
      <c r="AA60" s="72">
        <f t="shared" ref="AA60" si="30">SUM(Z60:Z61)</f>
        <v>43881.3</v>
      </c>
      <c r="AB60" s="1"/>
      <c r="AC60" s="1"/>
      <c r="AD60" s="1"/>
      <c r="AE60" s="1"/>
      <c r="AF60" s="1"/>
      <c r="AG60" s="1"/>
      <c r="AH60" s="1"/>
      <c r="AI60" s="1"/>
      <c r="AJ60" s="1"/>
      <c r="AK60" s="1"/>
      <c r="AL60" s="1"/>
      <c r="AM60" s="1"/>
      <c r="AN60" s="1"/>
      <c r="AO60" s="1"/>
      <c r="AP60" s="1"/>
      <c r="AQ60" s="1"/>
      <c r="AR60" s="1"/>
      <c r="AS60" s="1"/>
      <c r="AT60" s="1"/>
      <c r="AU60" s="1"/>
      <c r="AV60" s="1"/>
      <c r="AW60" s="1"/>
      <c r="AX60" s="1"/>
      <c r="AY60" s="1"/>
    </row>
    <row r="61" spans="1:51" s="26" customFormat="1" ht="23.25" customHeight="1" thickBot="1" x14ac:dyDescent="0.4">
      <c r="A61" s="102"/>
      <c r="B61" s="98"/>
      <c r="C61" s="47">
        <v>58</v>
      </c>
      <c r="D61" s="89"/>
      <c r="E61" s="48" t="s">
        <v>8</v>
      </c>
      <c r="F61" s="49" t="s">
        <v>10</v>
      </c>
      <c r="G61" s="50" t="s">
        <v>17</v>
      </c>
      <c r="H61" s="50" t="s">
        <v>48</v>
      </c>
      <c r="I61" s="50"/>
      <c r="J61" s="51"/>
      <c r="K61" s="51"/>
      <c r="L61" s="51"/>
      <c r="M61" s="51">
        <v>5</v>
      </c>
      <c r="N61" s="51"/>
      <c r="O61" s="51"/>
      <c r="P61" s="51"/>
      <c r="Q61" s="51"/>
      <c r="R61" s="51"/>
      <c r="S61" s="51"/>
      <c r="T61" s="51"/>
      <c r="U61" s="51"/>
      <c r="V61" s="51"/>
      <c r="W61" s="65">
        <v>10</v>
      </c>
      <c r="X61" s="52">
        <f t="shared" si="1"/>
        <v>15</v>
      </c>
      <c r="Y61" s="53">
        <v>1094.22</v>
      </c>
      <c r="Z61" s="53">
        <f t="shared" si="17"/>
        <v>16413.3</v>
      </c>
      <c r="AA61" s="111"/>
      <c r="AB61" s="1"/>
      <c r="AC61" s="1"/>
      <c r="AD61" s="1"/>
      <c r="AE61" s="1"/>
      <c r="AF61" s="1"/>
      <c r="AG61" s="1"/>
      <c r="AH61" s="1"/>
      <c r="AI61" s="1"/>
      <c r="AJ61" s="1"/>
      <c r="AK61" s="1"/>
      <c r="AL61" s="1"/>
      <c r="AM61" s="1"/>
      <c r="AN61" s="1"/>
      <c r="AO61" s="1"/>
      <c r="AP61" s="1"/>
      <c r="AQ61" s="1"/>
      <c r="AR61" s="1"/>
      <c r="AS61" s="1"/>
      <c r="AT61" s="1"/>
      <c r="AU61" s="1"/>
      <c r="AV61" s="1"/>
      <c r="AW61" s="1"/>
      <c r="AX61" s="1"/>
      <c r="AY61" s="1"/>
    </row>
    <row r="62" spans="1:51" s="22" customFormat="1" ht="23.25" customHeight="1" x14ac:dyDescent="0.35">
      <c r="A62" s="79" t="s">
        <v>41</v>
      </c>
      <c r="B62" s="93">
        <v>30</v>
      </c>
      <c r="C62" s="54">
        <v>59</v>
      </c>
      <c r="D62" s="90" t="s">
        <v>11</v>
      </c>
      <c r="E62" s="55" t="s">
        <v>8</v>
      </c>
      <c r="F62" s="56" t="s">
        <v>9</v>
      </c>
      <c r="G62" s="57" t="s">
        <v>16</v>
      </c>
      <c r="H62" s="57" t="s">
        <v>48</v>
      </c>
      <c r="I62" s="57"/>
      <c r="J62" s="58"/>
      <c r="K62" s="58"/>
      <c r="L62" s="58"/>
      <c r="M62" s="58"/>
      <c r="N62" s="58"/>
      <c r="O62" s="58"/>
      <c r="P62" s="58"/>
      <c r="Q62" s="58"/>
      <c r="R62" s="58"/>
      <c r="S62" s="58"/>
      <c r="T62" s="58"/>
      <c r="U62" s="58"/>
      <c r="V62" s="58"/>
      <c r="W62" s="64">
        <v>3000</v>
      </c>
      <c r="X62" s="59">
        <f t="shared" si="1"/>
        <v>3000</v>
      </c>
      <c r="Y62" s="60">
        <v>9.11</v>
      </c>
      <c r="Z62" s="60">
        <f t="shared" si="17"/>
        <v>27330</v>
      </c>
      <c r="AA62" s="99">
        <f t="shared" ref="AA62" si="31">SUM(Z62:Z63)</f>
        <v>42469.1</v>
      </c>
      <c r="AB62" s="1"/>
      <c r="AC62" s="1"/>
      <c r="AD62" s="1"/>
      <c r="AE62" s="1"/>
      <c r="AF62" s="1"/>
      <c r="AG62" s="1"/>
      <c r="AH62" s="1"/>
      <c r="AI62" s="1"/>
      <c r="AJ62" s="1"/>
      <c r="AK62" s="1"/>
      <c r="AL62" s="1"/>
      <c r="AM62" s="1"/>
      <c r="AN62" s="1"/>
      <c r="AO62" s="1"/>
      <c r="AP62" s="1"/>
      <c r="AQ62" s="1"/>
      <c r="AR62" s="1"/>
      <c r="AS62" s="1"/>
      <c r="AT62" s="1"/>
      <c r="AU62" s="1"/>
      <c r="AV62" s="1"/>
      <c r="AW62" s="1"/>
      <c r="AX62" s="1"/>
      <c r="AY62" s="1"/>
    </row>
    <row r="63" spans="1:51" s="22" customFormat="1" ht="23.25" customHeight="1" x14ac:dyDescent="0.35">
      <c r="A63" s="80"/>
      <c r="B63" s="78"/>
      <c r="C63" s="14">
        <v>60</v>
      </c>
      <c r="D63" s="84"/>
      <c r="E63" s="15" t="s">
        <v>8</v>
      </c>
      <c r="F63" s="20" t="s">
        <v>10</v>
      </c>
      <c r="G63" s="16" t="s">
        <v>17</v>
      </c>
      <c r="H63" s="16" t="s">
        <v>48</v>
      </c>
      <c r="I63" s="16"/>
      <c r="J63" s="17"/>
      <c r="K63" s="17"/>
      <c r="L63" s="17"/>
      <c r="M63" s="17"/>
      <c r="N63" s="17"/>
      <c r="O63" s="17"/>
      <c r="P63" s="17"/>
      <c r="Q63" s="17"/>
      <c r="R63" s="17"/>
      <c r="S63" s="17"/>
      <c r="T63" s="17"/>
      <c r="U63" s="17"/>
      <c r="V63" s="17"/>
      <c r="W63" s="24">
        <v>10</v>
      </c>
      <c r="X63" s="21">
        <f t="shared" si="1"/>
        <v>10</v>
      </c>
      <c r="Y63" s="32">
        <v>1513.91</v>
      </c>
      <c r="Z63" s="32">
        <f t="shared" si="17"/>
        <v>15139.1</v>
      </c>
      <c r="AA63" s="71"/>
      <c r="AB63" s="1"/>
      <c r="AC63" s="1"/>
      <c r="AD63" s="1"/>
      <c r="AE63" s="1"/>
      <c r="AF63" s="1"/>
      <c r="AG63" s="1"/>
      <c r="AH63" s="1"/>
      <c r="AI63" s="1"/>
      <c r="AJ63" s="1"/>
      <c r="AK63" s="1"/>
      <c r="AL63" s="1"/>
      <c r="AM63" s="1"/>
      <c r="AN63" s="1"/>
      <c r="AO63" s="1"/>
      <c r="AP63" s="1"/>
      <c r="AQ63" s="1"/>
      <c r="AR63" s="1"/>
      <c r="AS63" s="1"/>
      <c r="AT63" s="1"/>
      <c r="AU63" s="1"/>
      <c r="AV63" s="1"/>
      <c r="AW63" s="1"/>
      <c r="AX63" s="1"/>
      <c r="AY63" s="1"/>
    </row>
    <row r="64" spans="1:51" s="26" customFormat="1" ht="23.25" customHeight="1" x14ac:dyDescent="0.35">
      <c r="A64" s="80"/>
      <c r="B64" s="77">
        <v>31</v>
      </c>
      <c r="C64" s="9">
        <v>61</v>
      </c>
      <c r="D64" s="82" t="s">
        <v>12</v>
      </c>
      <c r="E64" s="10" t="s">
        <v>8</v>
      </c>
      <c r="F64" s="12" t="s">
        <v>9</v>
      </c>
      <c r="G64" s="11" t="s">
        <v>16</v>
      </c>
      <c r="H64" s="11" t="s">
        <v>48</v>
      </c>
      <c r="I64" s="11"/>
      <c r="J64" s="18"/>
      <c r="K64" s="18"/>
      <c r="L64" s="18"/>
      <c r="M64" s="18"/>
      <c r="N64" s="18"/>
      <c r="O64" s="18"/>
      <c r="P64" s="18"/>
      <c r="Q64" s="18"/>
      <c r="R64" s="18"/>
      <c r="S64" s="18"/>
      <c r="T64" s="18"/>
      <c r="U64" s="18"/>
      <c r="V64" s="18"/>
      <c r="W64" s="25">
        <v>2000</v>
      </c>
      <c r="X64" s="13">
        <f t="shared" si="1"/>
        <v>2000</v>
      </c>
      <c r="Y64" s="31">
        <v>13.68</v>
      </c>
      <c r="Z64" s="31">
        <f t="shared" si="17"/>
        <v>27360</v>
      </c>
      <c r="AA64" s="72">
        <f t="shared" ref="AA64" si="32">SUM(Z64:Z65)</f>
        <v>34837.949999999997</v>
      </c>
      <c r="AB64" s="1"/>
      <c r="AC64" s="1"/>
      <c r="AD64" s="1"/>
      <c r="AE64" s="1"/>
      <c r="AF64" s="1"/>
      <c r="AG64" s="1"/>
      <c r="AH64" s="1"/>
      <c r="AI64" s="1"/>
      <c r="AJ64" s="1"/>
      <c r="AK64" s="1"/>
      <c r="AL64" s="1"/>
      <c r="AM64" s="1"/>
      <c r="AN64" s="1"/>
      <c r="AO64" s="1"/>
      <c r="AP64" s="1"/>
      <c r="AQ64" s="1"/>
      <c r="AR64" s="1"/>
      <c r="AS64" s="1"/>
      <c r="AT64" s="1"/>
      <c r="AU64" s="1"/>
      <c r="AV64" s="1"/>
      <c r="AW64" s="1"/>
      <c r="AX64" s="1"/>
      <c r="AY64" s="1"/>
    </row>
    <row r="65" spans="1:51" s="26" customFormat="1" ht="23.25" customHeight="1" x14ac:dyDescent="0.35">
      <c r="A65" s="80"/>
      <c r="B65" s="77"/>
      <c r="C65" s="9">
        <v>62</v>
      </c>
      <c r="D65" s="82"/>
      <c r="E65" s="10" t="s">
        <v>8</v>
      </c>
      <c r="F65" s="12" t="s">
        <v>10</v>
      </c>
      <c r="G65" s="11" t="s">
        <v>17</v>
      </c>
      <c r="H65" s="11" t="s">
        <v>48</v>
      </c>
      <c r="I65" s="11"/>
      <c r="J65" s="18"/>
      <c r="K65" s="18"/>
      <c r="L65" s="18"/>
      <c r="M65" s="18"/>
      <c r="N65" s="18"/>
      <c r="O65" s="18"/>
      <c r="P65" s="18"/>
      <c r="Q65" s="18"/>
      <c r="R65" s="18"/>
      <c r="S65" s="18"/>
      <c r="T65" s="18"/>
      <c r="U65" s="18"/>
      <c r="V65" s="18"/>
      <c r="W65" s="25">
        <v>5</v>
      </c>
      <c r="X65" s="13">
        <f t="shared" si="1"/>
        <v>5</v>
      </c>
      <c r="Y65" s="31">
        <v>1495.59</v>
      </c>
      <c r="Z65" s="31">
        <f t="shared" si="17"/>
        <v>7477.95</v>
      </c>
      <c r="AA65" s="72"/>
      <c r="AB65" s="1"/>
      <c r="AC65" s="1"/>
      <c r="AD65" s="1"/>
      <c r="AE65" s="1"/>
      <c r="AF65" s="1"/>
      <c r="AG65" s="1"/>
      <c r="AH65" s="1"/>
      <c r="AI65" s="1"/>
      <c r="AJ65" s="1"/>
      <c r="AK65" s="1"/>
      <c r="AL65" s="1"/>
      <c r="AM65" s="1"/>
      <c r="AN65" s="1"/>
      <c r="AO65" s="1"/>
      <c r="AP65" s="1"/>
      <c r="AQ65" s="1"/>
      <c r="AR65" s="1"/>
      <c r="AS65" s="1"/>
      <c r="AT65" s="1"/>
      <c r="AU65" s="1"/>
      <c r="AV65" s="1"/>
      <c r="AW65" s="1"/>
      <c r="AX65" s="1"/>
      <c r="AY65" s="1"/>
    </row>
    <row r="66" spans="1:51" s="22" customFormat="1" ht="23.25" customHeight="1" x14ac:dyDescent="0.35">
      <c r="A66" s="80"/>
      <c r="B66" s="78">
        <v>32</v>
      </c>
      <c r="C66" s="14">
        <v>63</v>
      </c>
      <c r="D66" s="84" t="s">
        <v>13</v>
      </c>
      <c r="E66" s="15" t="s">
        <v>8</v>
      </c>
      <c r="F66" s="20" t="s">
        <v>9</v>
      </c>
      <c r="G66" s="16" t="s">
        <v>16</v>
      </c>
      <c r="H66" s="16" t="s">
        <v>48</v>
      </c>
      <c r="I66" s="16"/>
      <c r="J66" s="17"/>
      <c r="K66" s="17"/>
      <c r="L66" s="17"/>
      <c r="M66" s="17"/>
      <c r="N66" s="17"/>
      <c r="O66" s="17"/>
      <c r="P66" s="17"/>
      <c r="Q66" s="17"/>
      <c r="R66" s="17"/>
      <c r="S66" s="17"/>
      <c r="T66" s="17"/>
      <c r="U66" s="17"/>
      <c r="V66" s="17"/>
      <c r="W66" s="24">
        <v>3000</v>
      </c>
      <c r="X66" s="21">
        <f t="shared" si="1"/>
        <v>3000</v>
      </c>
      <c r="Y66" s="32">
        <v>16.329999999999998</v>
      </c>
      <c r="Z66" s="32">
        <f t="shared" si="17"/>
        <v>48989.999999999993</v>
      </c>
      <c r="AA66" s="71">
        <f t="shared" ref="AA66" si="33">SUM(Z66:Z67)</f>
        <v>70224.2</v>
      </c>
      <c r="AB66" s="1"/>
      <c r="AC66" s="1"/>
      <c r="AD66" s="1"/>
      <c r="AE66" s="1"/>
      <c r="AF66" s="1"/>
      <c r="AG66" s="1"/>
      <c r="AH66" s="1"/>
      <c r="AI66" s="1"/>
      <c r="AJ66" s="1"/>
      <c r="AK66" s="1"/>
      <c r="AL66" s="1"/>
      <c r="AM66" s="1"/>
      <c r="AN66" s="1"/>
      <c r="AO66" s="1"/>
      <c r="AP66" s="1"/>
      <c r="AQ66" s="1"/>
      <c r="AR66" s="1"/>
      <c r="AS66" s="1"/>
      <c r="AT66" s="1"/>
      <c r="AU66" s="1"/>
      <c r="AV66" s="1"/>
      <c r="AW66" s="1"/>
      <c r="AX66" s="1"/>
      <c r="AY66" s="1"/>
    </row>
    <row r="67" spans="1:51" s="22" customFormat="1" ht="23.25" customHeight="1" x14ac:dyDescent="0.35">
      <c r="A67" s="80"/>
      <c r="B67" s="78"/>
      <c r="C67" s="14">
        <v>64</v>
      </c>
      <c r="D67" s="84"/>
      <c r="E67" s="15" t="s">
        <v>8</v>
      </c>
      <c r="F67" s="20" t="s">
        <v>10</v>
      </c>
      <c r="G67" s="16" t="s">
        <v>17</v>
      </c>
      <c r="H67" s="16" t="s">
        <v>48</v>
      </c>
      <c r="I67" s="16"/>
      <c r="J67" s="17"/>
      <c r="K67" s="17"/>
      <c r="L67" s="17"/>
      <c r="M67" s="17"/>
      <c r="N67" s="17"/>
      <c r="O67" s="17"/>
      <c r="P67" s="17"/>
      <c r="Q67" s="17"/>
      <c r="R67" s="17"/>
      <c r="S67" s="17"/>
      <c r="T67" s="17"/>
      <c r="U67" s="17"/>
      <c r="V67" s="17"/>
      <c r="W67" s="24">
        <v>10</v>
      </c>
      <c r="X67" s="21">
        <f t="shared" si="1"/>
        <v>10</v>
      </c>
      <c r="Y67" s="32">
        <v>2123.42</v>
      </c>
      <c r="Z67" s="32">
        <f t="shared" si="17"/>
        <v>21234.2</v>
      </c>
      <c r="AA67" s="7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1" s="26" customFormat="1" ht="23.25" customHeight="1" x14ac:dyDescent="0.35">
      <c r="A68" s="80"/>
      <c r="B68" s="77">
        <v>33</v>
      </c>
      <c r="C68" s="9">
        <v>65</v>
      </c>
      <c r="D68" s="82" t="s">
        <v>14</v>
      </c>
      <c r="E68" s="10" t="s">
        <v>8</v>
      </c>
      <c r="F68" s="12" t="s">
        <v>9</v>
      </c>
      <c r="G68" s="11" t="s">
        <v>16</v>
      </c>
      <c r="H68" s="11" t="s">
        <v>48</v>
      </c>
      <c r="I68" s="11"/>
      <c r="J68" s="18"/>
      <c r="K68" s="18"/>
      <c r="L68" s="18"/>
      <c r="M68" s="18"/>
      <c r="N68" s="18"/>
      <c r="O68" s="18"/>
      <c r="P68" s="18"/>
      <c r="Q68" s="18"/>
      <c r="R68" s="18"/>
      <c r="S68" s="18"/>
      <c r="T68" s="18"/>
      <c r="U68" s="18"/>
      <c r="V68" s="18"/>
      <c r="W68" s="25">
        <v>2000</v>
      </c>
      <c r="X68" s="13">
        <f t="shared" si="1"/>
        <v>2000</v>
      </c>
      <c r="Y68" s="31">
        <v>17.39</v>
      </c>
      <c r="Z68" s="31">
        <f t="shared" ref="Z68:Z73" si="34">Y68*X68</f>
        <v>34780</v>
      </c>
      <c r="AA68" s="72">
        <f t="shared" ref="AA68" si="35">SUM(Z68:Z69)</f>
        <v>57307.5</v>
      </c>
      <c r="AB68" s="1"/>
      <c r="AC68" s="1"/>
      <c r="AD68" s="1"/>
      <c r="AE68" s="1"/>
      <c r="AF68" s="1"/>
      <c r="AG68" s="1"/>
      <c r="AH68" s="1"/>
      <c r="AI68" s="1"/>
      <c r="AJ68" s="1"/>
      <c r="AK68" s="1"/>
      <c r="AL68" s="1"/>
      <c r="AM68" s="1"/>
      <c r="AN68" s="1"/>
      <c r="AO68" s="1"/>
      <c r="AP68" s="1"/>
      <c r="AQ68" s="1"/>
      <c r="AR68" s="1"/>
      <c r="AS68" s="1"/>
      <c r="AT68" s="1"/>
      <c r="AU68" s="1"/>
      <c r="AV68" s="1"/>
      <c r="AW68" s="1"/>
      <c r="AX68" s="1"/>
      <c r="AY68" s="1"/>
    </row>
    <row r="69" spans="1:51" s="26" customFormat="1" ht="23.25" customHeight="1" x14ac:dyDescent="0.35">
      <c r="A69" s="80"/>
      <c r="B69" s="77"/>
      <c r="C69" s="9">
        <v>66</v>
      </c>
      <c r="D69" s="82"/>
      <c r="E69" s="10" t="s">
        <v>8</v>
      </c>
      <c r="F69" s="12" t="s">
        <v>10</v>
      </c>
      <c r="G69" s="11" t="s">
        <v>17</v>
      </c>
      <c r="H69" s="11" t="s">
        <v>48</v>
      </c>
      <c r="I69" s="11"/>
      <c r="J69" s="18"/>
      <c r="K69" s="18"/>
      <c r="L69" s="18"/>
      <c r="M69" s="18"/>
      <c r="N69" s="18"/>
      <c r="O69" s="18"/>
      <c r="P69" s="18"/>
      <c r="Q69" s="18"/>
      <c r="R69" s="18"/>
      <c r="S69" s="18"/>
      <c r="T69" s="18"/>
      <c r="U69" s="18"/>
      <c r="V69" s="18"/>
      <c r="W69" s="25">
        <v>10</v>
      </c>
      <c r="X69" s="13">
        <f t="shared" si="1"/>
        <v>10</v>
      </c>
      <c r="Y69" s="31">
        <v>2252.75</v>
      </c>
      <c r="Z69" s="31">
        <f t="shared" si="34"/>
        <v>22527.5</v>
      </c>
      <c r="AA69" s="72"/>
      <c r="AB69" s="1"/>
      <c r="AC69" s="1"/>
      <c r="AD69" s="1"/>
      <c r="AE69" s="1"/>
      <c r="AF69" s="1"/>
      <c r="AG69" s="1"/>
      <c r="AH69" s="1"/>
      <c r="AI69" s="1"/>
      <c r="AJ69" s="1"/>
      <c r="AK69" s="1"/>
      <c r="AL69" s="1"/>
      <c r="AM69" s="1"/>
      <c r="AN69" s="1"/>
      <c r="AO69" s="1"/>
      <c r="AP69" s="1"/>
      <c r="AQ69" s="1"/>
      <c r="AR69" s="1"/>
      <c r="AS69" s="1"/>
      <c r="AT69" s="1"/>
      <c r="AU69" s="1"/>
      <c r="AV69" s="1"/>
      <c r="AW69" s="1"/>
      <c r="AX69" s="1"/>
      <c r="AY69" s="1"/>
    </row>
    <row r="70" spans="1:51" s="22" customFormat="1" ht="23.25" customHeight="1" x14ac:dyDescent="0.35">
      <c r="A70" s="80"/>
      <c r="B70" s="78">
        <v>34</v>
      </c>
      <c r="C70" s="14">
        <v>67</v>
      </c>
      <c r="D70" s="84" t="s">
        <v>38</v>
      </c>
      <c r="E70" s="15" t="s">
        <v>8</v>
      </c>
      <c r="F70" s="20" t="s">
        <v>9</v>
      </c>
      <c r="G70" s="16" t="s">
        <v>16</v>
      </c>
      <c r="H70" s="16" t="s">
        <v>48</v>
      </c>
      <c r="I70" s="16"/>
      <c r="J70" s="17"/>
      <c r="K70" s="17"/>
      <c r="L70" s="17"/>
      <c r="M70" s="17"/>
      <c r="N70" s="17"/>
      <c r="O70" s="17"/>
      <c r="P70" s="17"/>
      <c r="Q70" s="17"/>
      <c r="R70" s="17"/>
      <c r="S70" s="17"/>
      <c r="T70" s="17"/>
      <c r="U70" s="17"/>
      <c r="V70" s="17"/>
      <c r="W70" s="24">
        <v>500</v>
      </c>
      <c r="X70" s="21">
        <f t="shared" si="1"/>
        <v>500</v>
      </c>
      <c r="Y70" s="32">
        <v>17.62</v>
      </c>
      <c r="Z70" s="32">
        <f t="shared" si="34"/>
        <v>8810</v>
      </c>
      <c r="AA70" s="71">
        <f t="shared" ref="AA70" si="36">SUM(Z70:Z71)</f>
        <v>19192.550000000003</v>
      </c>
      <c r="AB70" s="1"/>
      <c r="AC70" s="1"/>
      <c r="AD70" s="1"/>
      <c r="AE70" s="1"/>
      <c r="AF70" s="1"/>
      <c r="AG70" s="1"/>
      <c r="AH70" s="1"/>
      <c r="AI70" s="1"/>
      <c r="AJ70" s="1"/>
      <c r="AK70" s="1"/>
      <c r="AL70" s="1"/>
      <c r="AM70" s="1"/>
      <c r="AN70" s="1"/>
      <c r="AO70" s="1"/>
      <c r="AP70" s="1"/>
      <c r="AQ70" s="1"/>
      <c r="AR70" s="1"/>
      <c r="AS70" s="1"/>
      <c r="AT70" s="1"/>
      <c r="AU70" s="1"/>
      <c r="AV70" s="1"/>
      <c r="AW70" s="1"/>
      <c r="AX70" s="1"/>
      <c r="AY70" s="1"/>
    </row>
    <row r="71" spans="1:51" s="22" customFormat="1" ht="23.25" customHeight="1" x14ac:dyDescent="0.35">
      <c r="A71" s="80"/>
      <c r="B71" s="78"/>
      <c r="C71" s="14">
        <v>68</v>
      </c>
      <c r="D71" s="84"/>
      <c r="E71" s="15" t="s">
        <v>8</v>
      </c>
      <c r="F71" s="20" t="s">
        <v>10</v>
      </c>
      <c r="G71" s="16" t="s">
        <v>17</v>
      </c>
      <c r="H71" s="16" t="s">
        <v>48</v>
      </c>
      <c r="I71" s="16"/>
      <c r="J71" s="17"/>
      <c r="K71" s="17"/>
      <c r="L71" s="17"/>
      <c r="M71" s="17"/>
      <c r="N71" s="17"/>
      <c r="O71" s="17"/>
      <c r="P71" s="17"/>
      <c r="Q71" s="17"/>
      <c r="R71" s="17"/>
      <c r="S71" s="17"/>
      <c r="T71" s="17"/>
      <c r="U71" s="17"/>
      <c r="V71" s="17"/>
      <c r="W71" s="24">
        <v>5</v>
      </c>
      <c r="X71" s="21">
        <f t="shared" ref="X71:X73" si="37">SUM(I71:W71)</f>
        <v>5</v>
      </c>
      <c r="Y71" s="32">
        <v>2076.5100000000002</v>
      </c>
      <c r="Z71" s="32">
        <f t="shared" si="34"/>
        <v>10382.550000000001</v>
      </c>
      <c r="AA71" s="71"/>
      <c r="AB71" s="1"/>
      <c r="AC71" s="1"/>
      <c r="AD71" s="1"/>
      <c r="AE71" s="1"/>
      <c r="AF71" s="1"/>
      <c r="AG71" s="1"/>
      <c r="AH71" s="1"/>
      <c r="AI71" s="1"/>
      <c r="AJ71" s="1"/>
      <c r="AK71" s="1"/>
      <c r="AL71" s="1"/>
      <c r="AM71" s="1"/>
      <c r="AN71" s="1"/>
      <c r="AO71" s="1"/>
      <c r="AP71" s="1"/>
      <c r="AQ71" s="1"/>
      <c r="AR71" s="1"/>
      <c r="AS71" s="1"/>
      <c r="AT71" s="1"/>
      <c r="AU71" s="1"/>
      <c r="AV71" s="1"/>
      <c r="AW71" s="1"/>
      <c r="AX71" s="1"/>
      <c r="AY71" s="1"/>
    </row>
    <row r="72" spans="1:51" s="26" customFormat="1" ht="23.25" customHeight="1" x14ac:dyDescent="0.35">
      <c r="A72" s="80"/>
      <c r="B72" s="77">
        <v>35</v>
      </c>
      <c r="C72" s="9">
        <v>69</v>
      </c>
      <c r="D72" s="82" t="s">
        <v>15</v>
      </c>
      <c r="E72" s="10" t="s">
        <v>8</v>
      </c>
      <c r="F72" s="12" t="s">
        <v>9</v>
      </c>
      <c r="G72" s="11" t="s">
        <v>16</v>
      </c>
      <c r="H72" s="11" t="s">
        <v>48</v>
      </c>
      <c r="I72" s="11"/>
      <c r="J72" s="18"/>
      <c r="K72" s="18"/>
      <c r="L72" s="18"/>
      <c r="M72" s="18"/>
      <c r="N72" s="18"/>
      <c r="O72" s="18"/>
      <c r="P72" s="18"/>
      <c r="Q72" s="18"/>
      <c r="R72" s="18"/>
      <c r="S72" s="18"/>
      <c r="T72" s="18"/>
      <c r="U72" s="18"/>
      <c r="V72" s="18"/>
      <c r="W72" s="25">
        <v>1200</v>
      </c>
      <c r="X72" s="13">
        <f t="shared" si="37"/>
        <v>1200</v>
      </c>
      <c r="Y72" s="31">
        <v>6.54</v>
      </c>
      <c r="Z72" s="31">
        <f t="shared" si="34"/>
        <v>7848</v>
      </c>
      <c r="AA72" s="72">
        <f t="shared" ref="AA72" si="38">SUM(Z72:Z73)</f>
        <v>13178.349999999999</v>
      </c>
      <c r="AB72" s="1"/>
      <c r="AC72" s="1"/>
      <c r="AD72" s="1"/>
      <c r="AE72" s="1"/>
      <c r="AF72" s="1"/>
      <c r="AG72" s="1"/>
      <c r="AH72" s="1"/>
      <c r="AI72" s="1"/>
      <c r="AJ72" s="1"/>
      <c r="AK72" s="1"/>
      <c r="AL72" s="1"/>
      <c r="AM72" s="1"/>
      <c r="AN72" s="1"/>
      <c r="AO72" s="1"/>
      <c r="AP72" s="1"/>
      <c r="AQ72" s="1"/>
      <c r="AR72" s="1"/>
      <c r="AS72" s="1"/>
      <c r="AT72" s="1"/>
      <c r="AU72" s="1"/>
      <c r="AV72" s="1"/>
      <c r="AW72" s="1"/>
      <c r="AX72" s="1"/>
      <c r="AY72" s="1"/>
    </row>
    <row r="73" spans="1:51" s="26" customFormat="1" ht="23.25" customHeight="1" thickBot="1" x14ac:dyDescent="0.4">
      <c r="A73" s="81"/>
      <c r="B73" s="98"/>
      <c r="C73" s="47">
        <v>70</v>
      </c>
      <c r="D73" s="89"/>
      <c r="E73" s="48" t="s">
        <v>8</v>
      </c>
      <c r="F73" s="49" t="s">
        <v>10</v>
      </c>
      <c r="G73" s="50" t="s">
        <v>17</v>
      </c>
      <c r="H73" s="50" t="s">
        <v>48</v>
      </c>
      <c r="I73" s="50"/>
      <c r="J73" s="51"/>
      <c r="K73" s="51"/>
      <c r="L73" s="51"/>
      <c r="M73" s="51"/>
      <c r="N73" s="51"/>
      <c r="O73" s="51"/>
      <c r="P73" s="51"/>
      <c r="Q73" s="51"/>
      <c r="R73" s="51"/>
      <c r="S73" s="51"/>
      <c r="T73" s="51"/>
      <c r="U73" s="51"/>
      <c r="V73" s="51"/>
      <c r="W73" s="65">
        <v>5</v>
      </c>
      <c r="X73" s="52">
        <f t="shared" si="37"/>
        <v>5</v>
      </c>
      <c r="Y73" s="53">
        <v>1066.07</v>
      </c>
      <c r="Z73" s="53">
        <f t="shared" si="34"/>
        <v>5330.3499999999995</v>
      </c>
      <c r="AA73" s="111"/>
      <c r="AB73" s="1"/>
      <c r="AC73" s="1"/>
      <c r="AD73" s="1"/>
      <c r="AE73" s="1"/>
      <c r="AF73" s="1"/>
      <c r="AG73" s="1"/>
      <c r="AH73" s="1"/>
      <c r="AI73" s="1"/>
      <c r="AJ73" s="1"/>
      <c r="AK73" s="1"/>
      <c r="AL73" s="1"/>
      <c r="AM73" s="1"/>
      <c r="AN73" s="1"/>
      <c r="AO73" s="1"/>
      <c r="AP73" s="1"/>
      <c r="AQ73" s="1"/>
      <c r="AR73" s="1"/>
      <c r="AS73" s="1"/>
      <c r="AT73" s="1"/>
      <c r="AU73" s="1"/>
      <c r="AV73" s="1"/>
      <c r="AW73" s="1"/>
      <c r="AX73" s="1"/>
      <c r="AY73" s="1"/>
    </row>
    <row r="74" spans="1:51" ht="16" x14ac:dyDescent="0.4">
      <c r="C74" s="2"/>
      <c r="D74" s="4"/>
      <c r="E74" s="4"/>
      <c r="F74" s="29"/>
      <c r="G74" s="4"/>
      <c r="H74" s="27"/>
      <c r="I74" s="4"/>
      <c r="J74" s="4"/>
      <c r="K74" s="4"/>
      <c r="L74" s="4"/>
      <c r="M74" s="4"/>
      <c r="N74" s="4"/>
      <c r="O74" s="4"/>
      <c r="P74" s="4"/>
      <c r="Q74" s="4"/>
      <c r="R74" s="4"/>
      <c r="S74" s="4"/>
      <c r="T74" s="4"/>
      <c r="U74" s="4"/>
      <c r="V74" s="4"/>
      <c r="W74" s="4"/>
      <c r="X74" s="4"/>
      <c r="Y74" s="5"/>
      <c r="Z74" s="66" t="s">
        <v>51</v>
      </c>
      <c r="AA74" s="8">
        <f>SUM(AA4:AA73)</f>
        <v>9100441.9799999986</v>
      </c>
      <c r="AB74" s="1"/>
      <c r="AC74" s="1"/>
      <c r="AD74" s="1"/>
      <c r="AE74" s="1"/>
      <c r="AF74" s="1"/>
      <c r="AG74" s="1"/>
      <c r="AH74" s="1"/>
      <c r="AI74" s="1"/>
      <c r="AJ74" s="1"/>
      <c r="AK74" s="1"/>
      <c r="AL74" s="1"/>
      <c r="AM74" s="1"/>
      <c r="AN74" s="1"/>
      <c r="AO74" s="1"/>
      <c r="AP74" s="1"/>
      <c r="AQ74" s="1"/>
      <c r="AR74" s="1"/>
      <c r="AS74" s="1"/>
      <c r="AT74" s="1"/>
      <c r="AU74" s="1"/>
      <c r="AV74" s="1"/>
      <c r="AW74" s="1"/>
      <c r="AX74" s="1"/>
      <c r="AY74" s="1"/>
    </row>
    <row r="75" spans="1:51" ht="15.5" x14ac:dyDescent="0.35">
      <c r="C75" s="2"/>
      <c r="D75" s="7"/>
      <c r="E75" s="4"/>
      <c r="F75" s="29"/>
      <c r="G75" s="4"/>
      <c r="H75" s="4"/>
      <c r="I75" s="4"/>
      <c r="J75" s="4"/>
      <c r="K75" s="4"/>
      <c r="L75" s="4"/>
      <c r="M75" s="4"/>
      <c r="N75" s="4"/>
      <c r="O75" s="4"/>
      <c r="P75" s="4"/>
      <c r="Q75" s="4"/>
      <c r="R75" s="4"/>
      <c r="S75" s="4"/>
      <c r="T75" s="4"/>
      <c r="U75" s="4"/>
      <c r="V75" s="4"/>
      <c r="W75" s="4"/>
      <c r="X75" s="4"/>
      <c r="Y75" s="1"/>
      <c r="Z75" s="1"/>
      <c r="AB75" s="1"/>
      <c r="AC75" s="1"/>
      <c r="AD75" s="1"/>
      <c r="AE75" s="1"/>
      <c r="AF75" s="1"/>
      <c r="AG75" s="1"/>
      <c r="AH75" s="1"/>
      <c r="AI75" s="1"/>
      <c r="AJ75" s="1"/>
      <c r="AK75" s="1"/>
      <c r="AL75" s="1"/>
      <c r="AM75" s="1"/>
      <c r="AN75" s="1"/>
      <c r="AO75" s="1"/>
      <c r="AP75" s="1"/>
      <c r="AQ75" s="1"/>
      <c r="AR75" s="1"/>
      <c r="AS75" s="1"/>
      <c r="AT75" s="1"/>
      <c r="AU75" s="1"/>
      <c r="AV75" s="1"/>
      <c r="AW75" s="1"/>
      <c r="AX75" s="1"/>
      <c r="AY75" s="1"/>
    </row>
    <row r="76" spans="1:51" ht="55" customHeight="1" x14ac:dyDescent="0.35">
      <c r="A76" s="124" t="s">
        <v>40</v>
      </c>
      <c r="B76" s="125"/>
      <c r="C76" s="125"/>
      <c r="D76" s="125"/>
      <c r="E76" s="125"/>
      <c r="F76" s="125"/>
      <c r="G76" s="125"/>
      <c r="H76" s="125"/>
      <c r="I76" s="4"/>
      <c r="J76" s="4"/>
      <c r="K76" s="4"/>
      <c r="L76" s="4"/>
      <c r="M76" s="4"/>
      <c r="N76" s="4"/>
      <c r="O76" s="4"/>
      <c r="P76" s="4"/>
      <c r="Q76" s="4"/>
      <c r="R76" s="4"/>
      <c r="S76" s="4"/>
      <c r="T76" s="4"/>
      <c r="U76" s="4"/>
      <c r="V76" s="4"/>
      <c r="W76" s="4"/>
      <c r="X76" s="4"/>
      <c r="Y76" s="1"/>
      <c r="Z76" s="1"/>
    </row>
    <row r="77" spans="1:51" ht="15.5" x14ac:dyDescent="0.35">
      <c r="C77" s="2"/>
      <c r="D77" s="7"/>
      <c r="E77" s="4"/>
      <c r="F77" s="29"/>
      <c r="G77" s="4"/>
      <c r="H77" s="4"/>
      <c r="I77" s="4"/>
      <c r="J77" s="4"/>
      <c r="K77" s="4"/>
      <c r="L77" s="4"/>
      <c r="M77" s="4"/>
      <c r="N77" s="4"/>
      <c r="O77" s="4"/>
      <c r="P77" s="4"/>
      <c r="Q77" s="4"/>
      <c r="R77" s="4"/>
      <c r="S77" s="4"/>
      <c r="T77" s="4"/>
      <c r="U77" s="4"/>
      <c r="V77" s="4"/>
      <c r="W77" s="4"/>
      <c r="X77" s="4"/>
      <c r="Y77" s="1"/>
      <c r="Z77" s="1"/>
    </row>
    <row r="78" spans="1:51" ht="50.5" customHeight="1" x14ac:dyDescent="0.35">
      <c r="A78" s="124" t="s">
        <v>47</v>
      </c>
      <c r="B78" s="125"/>
      <c r="C78" s="125"/>
      <c r="D78" s="125"/>
      <c r="E78" s="125"/>
      <c r="F78" s="125"/>
      <c r="G78" s="125"/>
      <c r="H78" s="125"/>
      <c r="I78" s="4"/>
      <c r="J78" s="4"/>
      <c r="K78" s="4"/>
      <c r="L78" s="4"/>
      <c r="M78" s="4"/>
      <c r="N78" s="4"/>
      <c r="O78" s="4"/>
      <c r="P78" s="4"/>
      <c r="Q78" s="4"/>
      <c r="R78" s="4"/>
      <c r="S78" s="4"/>
      <c r="T78" s="4"/>
      <c r="U78" s="4"/>
      <c r="V78" s="4"/>
      <c r="W78" s="4"/>
      <c r="X78" s="4"/>
      <c r="Y78" s="1"/>
      <c r="Z78" s="1"/>
    </row>
    <row r="79" spans="1:51" ht="15" customHeight="1" x14ac:dyDescent="0.35">
      <c r="C79" s="6"/>
      <c r="D79" s="6"/>
      <c r="E79" s="6"/>
      <c r="F79" s="30"/>
      <c r="G79" s="6"/>
      <c r="H79" s="6"/>
      <c r="I79" s="6"/>
      <c r="J79" s="6"/>
      <c r="K79" s="6"/>
      <c r="L79" s="6"/>
      <c r="M79" s="6"/>
      <c r="N79" s="6"/>
      <c r="O79" s="6"/>
      <c r="P79" s="6"/>
      <c r="Q79" s="6"/>
      <c r="R79" s="6"/>
      <c r="S79" s="6"/>
      <c r="T79" s="6"/>
      <c r="U79" s="6"/>
      <c r="V79" s="6"/>
      <c r="W79" s="6"/>
      <c r="X79" s="6"/>
    </row>
  </sheetData>
  <mergeCells count="142">
    <mergeCell ref="A76:H76"/>
    <mergeCell ref="A78:H78"/>
    <mergeCell ref="Z2:Z3"/>
    <mergeCell ref="AA68:AA69"/>
    <mergeCell ref="AA70:AA71"/>
    <mergeCell ref="AA72:AA73"/>
    <mergeCell ref="AA58:AA59"/>
    <mergeCell ref="AA60:AA61"/>
    <mergeCell ref="AA62:AA63"/>
    <mergeCell ref="AA64:AA65"/>
    <mergeCell ref="AA66:AA67"/>
    <mergeCell ref="AA46:AA47"/>
    <mergeCell ref="AA50:AA51"/>
    <mergeCell ref="AA52:AA53"/>
    <mergeCell ref="AA54:AA55"/>
    <mergeCell ref="AA56:AA57"/>
    <mergeCell ref="AA48:AA49"/>
    <mergeCell ref="AA14:AA15"/>
    <mergeCell ref="AA38:AA39"/>
    <mergeCell ref="AA40:AA41"/>
    <mergeCell ref="AA44:AA45"/>
    <mergeCell ref="AA22:AA23"/>
    <mergeCell ref="AA26:AA27"/>
    <mergeCell ref="AA28:AA29"/>
    <mergeCell ref="AA30:AA31"/>
    <mergeCell ref="AA32:AA33"/>
    <mergeCell ref="AA42:AA43"/>
    <mergeCell ref="AA24:AA25"/>
    <mergeCell ref="B48:B49"/>
    <mergeCell ref="B42:B43"/>
    <mergeCell ref="D42:D43"/>
    <mergeCell ref="AA16:AA17"/>
    <mergeCell ref="AA18:AA19"/>
    <mergeCell ref="AA20:AA21"/>
    <mergeCell ref="A1:AA1"/>
    <mergeCell ref="AA2:AA3"/>
    <mergeCell ref="AA4:AA5"/>
    <mergeCell ref="AA6:AA7"/>
    <mergeCell ref="AA8:AA9"/>
    <mergeCell ref="B12:B13"/>
    <mergeCell ref="B2:B3"/>
    <mergeCell ref="B4:B5"/>
    <mergeCell ref="B6:B7"/>
    <mergeCell ref="X2:X3"/>
    <mergeCell ref="J2:J3"/>
    <mergeCell ref="V2:V3"/>
    <mergeCell ref="N2:N3"/>
    <mergeCell ref="D18:D19"/>
    <mergeCell ref="A16:A25"/>
    <mergeCell ref="B16:B17"/>
    <mergeCell ref="AA34:AA35"/>
    <mergeCell ref="AA36:AA37"/>
    <mergeCell ref="A62:A73"/>
    <mergeCell ref="B30:B31"/>
    <mergeCell ref="B32:B33"/>
    <mergeCell ref="B72:B73"/>
    <mergeCell ref="A50:A61"/>
    <mergeCell ref="B50:B51"/>
    <mergeCell ref="B52:B53"/>
    <mergeCell ref="B54:B55"/>
    <mergeCell ref="B56:B57"/>
    <mergeCell ref="B58:B59"/>
    <mergeCell ref="B60:B61"/>
    <mergeCell ref="B70:B71"/>
    <mergeCell ref="B68:B69"/>
    <mergeCell ref="B44:B45"/>
    <mergeCell ref="B64:B65"/>
    <mergeCell ref="B66:B67"/>
    <mergeCell ref="A44:A49"/>
    <mergeCell ref="A34:A43"/>
    <mergeCell ref="A26:A33"/>
    <mergeCell ref="B34:B35"/>
    <mergeCell ref="B38:B39"/>
    <mergeCell ref="B40:B41"/>
    <mergeCell ref="B36:B37"/>
    <mergeCell ref="B62:B63"/>
    <mergeCell ref="L2:L3"/>
    <mergeCell ref="M2:M3"/>
    <mergeCell ref="G2:G3"/>
    <mergeCell ref="F2:F3"/>
    <mergeCell ref="E2:E3"/>
    <mergeCell ref="D70:D71"/>
    <mergeCell ref="D64:D65"/>
    <mergeCell ref="B18:B19"/>
    <mergeCell ref="B20:B21"/>
    <mergeCell ref="B22:B23"/>
    <mergeCell ref="B26:B27"/>
    <mergeCell ref="B28:B29"/>
    <mergeCell ref="D46:D47"/>
    <mergeCell ref="D44:D45"/>
    <mergeCell ref="D50:D51"/>
    <mergeCell ref="D52:D53"/>
    <mergeCell ref="B14:B15"/>
    <mergeCell ref="B46:B47"/>
    <mergeCell ref="D20:D21"/>
    <mergeCell ref="D14:D15"/>
    <mergeCell ref="B24:B25"/>
    <mergeCell ref="D24:D25"/>
    <mergeCell ref="D56:D57"/>
    <mergeCell ref="D58:D59"/>
    <mergeCell ref="K2:K3"/>
    <mergeCell ref="D66:D67"/>
    <mergeCell ref="D68:D69"/>
    <mergeCell ref="D72:D73"/>
    <mergeCell ref="D16:D17"/>
    <mergeCell ref="D22:D23"/>
    <mergeCell ref="D40:D41"/>
    <mergeCell ref="D62:D63"/>
    <mergeCell ref="D38:D39"/>
    <mergeCell ref="D26:D27"/>
    <mergeCell ref="D28:D29"/>
    <mergeCell ref="D30:D31"/>
    <mergeCell ref="D32:D33"/>
    <mergeCell ref="D34:D35"/>
    <mergeCell ref="D54:D55"/>
    <mergeCell ref="D36:D37"/>
    <mergeCell ref="D60:D61"/>
    <mergeCell ref="D48:D49"/>
    <mergeCell ref="U2:U3"/>
    <mergeCell ref="W2:W3"/>
    <mergeCell ref="P2:P3"/>
    <mergeCell ref="Q2:Q3"/>
    <mergeCell ref="A2:A3"/>
    <mergeCell ref="AA10:AA11"/>
    <mergeCell ref="AA12:AA13"/>
    <mergeCell ref="I2:I3"/>
    <mergeCell ref="C2:C3"/>
    <mergeCell ref="D2:D3"/>
    <mergeCell ref="B8:B9"/>
    <mergeCell ref="B10:B11"/>
    <mergeCell ref="A4:A15"/>
    <mergeCell ref="D12:D13"/>
    <mergeCell ref="D4:D5"/>
    <mergeCell ref="D6:D7"/>
    <mergeCell ref="D8:D9"/>
    <mergeCell ref="D10:D11"/>
    <mergeCell ref="O2:O3"/>
    <mergeCell ref="Y2:Y3"/>
    <mergeCell ref="H2:H3"/>
    <mergeCell ref="R2:R3"/>
    <mergeCell ref="S2:S3"/>
    <mergeCell ref="T2:T3"/>
  </mergeCells>
  <pageMargins left="0.51181102362204722" right="0.51181102362204722" top="0.98425196850393704" bottom="0.78740157480314965" header="0.31496062992125984" footer="0.31496062992125984"/>
  <pageSetup paperSize="9" fitToHeight="0" orientation="landscape" r:id="rId1"/>
  <headerFooter>
    <oddHeader xml:space="preserve">&amp;C&amp;"-,Negrito"&amp;16
</oddHeader>
    <oddFooter>&amp;Rv2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54D73-60B5-4162-BEA8-0B17D661104F}">
  <sheetPr>
    <pageSetUpPr fitToPage="1"/>
  </sheetPr>
  <dimension ref="A1:AZ80"/>
  <sheetViews>
    <sheetView tabSelected="1" zoomScale="70" zoomScaleNormal="70" zoomScaleSheetLayoutView="100" zoomScalePageLayoutView="80" workbookViewId="0">
      <pane xSplit="3" ySplit="3" topLeftCell="I65" activePane="bottomRight" state="frozen"/>
      <selection pane="topRight" activeCell="C1" sqref="C1"/>
      <selection pane="bottomLeft" activeCell="A4" sqref="A4"/>
      <selection pane="bottomRight" activeCell="I74" sqref="I74:Y74"/>
    </sheetView>
  </sheetViews>
  <sheetFormatPr defaultRowHeight="14.5" x14ac:dyDescent="0.35"/>
  <cols>
    <col min="1" max="1" width="7.26953125" customWidth="1"/>
    <col min="2" max="2" width="26.36328125" customWidth="1"/>
    <col min="3" max="3" width="6.26953125" customWidth="1"/>
    <col min="4" max="4" width="6.81640625" customWidth="1"/>
    <col min="5" max="5" width="12.08984375" style="3" customWidth="1"/>
    <col min="6" max="6" width="9" style="3" customWidth="1"/>
    <col min="7" max="7" width="12.7265625" style="3" customWidth="1"/>
    <col min="8" max="8" width="10.54296875" style="3" customWidth="1"/>
    <col min="9" max="9" width="12" style="3" customWidth="1"/>
    <col min="10" max="11" width="9.453125" style="3" customWidth="1"/>
    <col min="12" max="12" width="8" style="3" customWidth="1"/>
    <col min="13" max="13" width="7.54296875" style="3" bestFit="1" customWidth="1"/>
    <col min="14" max="14" width="8.26953125" style="3" customWidth="1"/>
    <col min="15" max="15" width="7.26953125" style="3" customWidth="1"/>
    <col min="16" max="16" width="6.7265625" style="3" bestFit="1" customWidth="1"/>
    <col min="17" max="17" width="7.26953125" style="3" bestFit="1" customWidth="1"/>
    <col min="18" max="18" width="8.26953125" style="3" customWidth="1"/>
    <col min="19" max="19" width="7.1796875" style="3" bestFit="1" customWidth="1"/>
    <col min="20" max="20" width="6.6328125" style="3" customWidth="1"/>
    <col min="21" max="21" width="9" style="3" bestFit="1" customWidth="1"/>
    <col min="22" max="22" width="8.90625" style="3" customWidth="1"/>
    <col min="23" max="23" width="8.453125" style="3" bestFit="1" customWidth="1"/>
    <col min="24" max="24" width="8.81640625" style="3" customWidth="1"/>
    <col min="25" max="25" width="8.81640625" style="3" bestFit="1" customWidth="1"/>
    <col min="26" max="26" width="12.81640625" customWidth="1"/>
    <col min="27" max="27" width="14.453125" customWidth="1"/>
    <col min="28" max="28" width="14.7265625" customWidth="1"/>
  </cols>
  <sheetData>
    <row r="1" spans="1:52" ht="51.75" customHeight="1" thickBot="1" x14ac:dyDescent="0.4">
      <c r="A1" s="115" t="s">
        <v>52</v>
      </c>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7"/>
    </row>
    <row r="2" spans="1:52" s="1" customFormat="1" ht="31.15" customHeight="1" x14ac:dyDescent="0.35">
      <c r="A2" s="69" t="s">
        <v>64</v>
      </c>
      <c r="B2" s="75" t="s">
        <v>53</v>
      </c>
      <c r="C2" s="73" t="s">
        <v>7</v>
      </c>
      <c r="D2" s="73" t="s">
        <v>0</v>
      </c>
      <c r="E2" s="75" t="s">
        <v>2</v>
      </c>
      <c r="F2" s="87" t="s">
        <v>3</v>
      </c>
      <c r="G2" s="94" t="s">
        <v>4</v>
      </c>
      <c r="H2" s="87" t="s">
        <v>5</v>
      </c>
      <c r="I2" s="87" t="s">
        <v>6</v>
      </c>
      <c r="J2" s="67" t="s">
        <v>45</v>
      </c>
      <c r="K2" s="67" t="s">
        <v>18</v>
      </c>
      <c r="L2" s="67" t="s">
        <v>19</v>
      </c>
      <c r="M2" s="67" t="s">
        <v>20</v>
      </c>
      <c r="N2" s="67" t="s">
        <v>21</v>
      </c>
      <c r="O2" s="67" t="s">
        <v>22</v>
      </c>
      <c r="P2" s="67" t="s">
        <v>23</v>
      </c>
      <c r="Q2" s="67" t="s">
        <v>24</v>
      </c>
      <c r="R2" s="67" t="s">
        <v>25</v>
      </c>
      <c r="S2" s="67" t="s">
        <v>26</v>
      </c>
      <c r="T2" s="67" t="s">
        <v>27</v>
      </c>
      <c r="U2" s="67" t="s">
        <v>28</v>
      </c>
      <c r="V2" s="67" t="s">
        <v>29</v>
      </c>
      <c r="W2" s="67" t="s">
        <v>30</v>
      </c>
      <c r="X2" s="67" t="s">
        <v>31</v>
      </c>
      <c r="Y2" s="120" t="s">
        <v>1</v>
      </c>
      <c r="Z2" s="85" t="s">
        <v>61</v>
      </c>
      <c r="AA2" s="85" t="s">
        <v>62</v>
      </c>
      <c r="AB2" s="118" t="s">
        <v>63</v>
      </c>
    </row>
    <row r="3" spans="1:52" s="1" customFormat="1" ht="30" customHeight="1" thickBot="1" x14ac:dyDescent="0.4">
      <c r="A3" s="70"/>
      <c r="B3" s="76"/>
      <c r="C3" s="74"/>
      <c r="D3" s="74"/>
      <c r="E3" s="76"/>
      <c r="F3" s="88"/>
      <c r="G3" s="95"/>
      <c r="H3" s="88"/>
      <c r="I3" s="88"/>
      <c r="J3" s="68"/>
      <c r="K3" s="68"/>
      <c r="L3" s="68"/>
      <c r="M3" s="68"/>
      <c r="N3" s="68"/>
      <c r="O3" s="68"/>
      <c r="P3" s="68"/>
      <c r="Q3" s="68"/>
      <c r="R3" s="68"/>
      <c r="S3" s="68"/>
      <c r="T3" s="68"/>
      <c r="U3" s="68"/>
      <c r="V3" s="68"/>
      <c r="W3" s="68"/>
      <c r="X3" s="68"/>
      <c r="Y3" s="121"/>
      <c r="Z3" s="86"/>
      <c r="AA3" s="86"/>
      <c r="AB3" s="119"/>
    </row>
    <row r="4" spans="1:52" s="26" customFormat="1" ht="23.25" customHeight="1" x14ac:dyDescent="0.35">
      <c r="A4" s="79" t="s">
        <v>33</v>
      </c>
      <c r="B4" s="123" t="s">
        <v>54</v>
      </c>
      <c r="C4" s="103">
        <v>1</v>
      </c>
      <c r="D4" s="33">
        <v>1</v>
      </c>
      <c r="E4" s="83" t="s">
        <v>11</v>
      </c>
      <c r="F4" s="34" t="s">
        <v>8</v>
      </c>
      <c r="G4" s="35" t="s">
        <v>9</v>
      </c>
      <c r="H4" s="36" t="s">
        <v>16</v>
      </c>
      <c r="I4" s="36" t="s">
        <v>48</v>
      </c>
      <c r="J4" s="37">
        <v>4000</v>
      </c>
      <c r="K4" s="37">
        <v>30000</v>
      </c>
      <c r="L4" s="35">
        <v>1500</v>
      </c>
      <c r="M4" s="36">
        <v>5000</v>
      </c>
      <c r="N4" s="36">
        <v>3000</v>
      </c>
      <c r="O4" s="37">
        <v>11000</v>
      </c>
      <c r="P4" s="36">
        <v>5000</v>
      </c>
      <c r="Q4" s="36">
        <v>1000</v>
      </c>
      <c r="R4" s="36">
        <v>1000</v>
      </c>
      <c r="S4" s="36"/>
      <c r="T4" s="36"/>
      <c r="U4" s="36"/>
      <c r="V4" s="36"/>
      <c r="W4" s="36"/>
      <c r="X4" s="36"/>
      <c r="Y4" s="38">
        <f>SUM(J4:X4)</f>
        <v>61500</v>
      </c>
      <c r="Z4" s="39">
        <v>4.9000000000000004</v>
      </c>
      <c r="AA4" s="39">
        <f t="shared" ref="AA4:AA67" si="0">Z4*Y4</f>
        <v>301350</v>
      </c>
      <c r="AB4" s="114">
        <f>SUM(AA4:AA5)</f>
        <v>569498.86</v>
      </c>
      <c r="AC4" s="1"/>
      <c r="AD4" s="1"/>
      <c r="AE4" s="1"/>
      <c r="AF4" s="1"/>
      <c r="AG4" s="1"/>
      <c r="AH4" s="1"/>
      <c r="AI4" s="1"/>
      <c r="AJ4" s="1"/>
      <c r="AK4" s="1"/>
      <c r="AL4" s="1"/>
      <c r="AM4" s="1"/>
      <c r="AN4" s="1"/>
      <c r="AO4" s="1"/>
      <c r="AP4" s="1"/>
      <c r="AQ4" s="1"/>
      <c r="AR4" s="1"/>
      <c r="AS4" s="1"/>
      <c r="AT4" s="1"/>
      <c r="AU4" s="1"/>
      <c r="AV4" s="1"/>
      <c r="AW4" s="1"/>
      <c r="AX4" s="1"/>
      <c r="AY4" s="1"/>
      <c r="AZ4" s="1"/>
    </row>
    <row r="5" spans="1:52" s="26" customFormat="1" ht="23.25" customHeight="1" x14ac:dyDescent="0.35">
      <c r="A5" s="80"/>
      <c r="B5" s="123"/>
      <c r="C5" s="77"/>
      <c r="D5" s="9">
        <v>2</v>
      </c>
      <c r="E5" s="82"/>
      <c r="F5" s="10" t="s">
        <v>8</v>
      </c>
      <c r="G5" s="12" t="s">
        <v>10</v>
      </c>
      <c r="H5" s="11" t="s">
        <v>17</v>
      </c>
      <c r="I5" s="11" t="s">
        <v>48</v>
      </c>
      <c r="J5" s="11">
        <v>15</v>
      </c>
      <c r="K5" s="11">
        <v>200</v>
      </c>
      <c r="L5" s="12">
        <v>10</v>
      </c>
      <c r="M5" s="11">
        <v>15</v>
      </c>
      <c r="N5" s="11">
        <v>12</v>
      </c>
      <c r="O5" s="11">
        <v>20</v>
      </c>
      <c r="P5" s="11">
        <v>15</v>
      </c>
      <c r="Q5" s="11">
        <v>4</v>
      </c>
      <c r="R5" s="11">
        <v>10</v>
      </c>
      <c r="S5" s="11"/>
      <c r="T5" s="11"/>
      <c r="U5" s="11"/>
      <c r="V5" s="11"/>
      <c r="W5" s="11"/>
      <c r="X5" s="11"/>
      <c r="Y5" s="13">
        <f t="shared" ref="Y5:Y70" si="1">SUM(J5:X5)</f>
        <v>301</v>
      </c>
      <c r="Z5" s="31">
        <v>890.86</v>
      </c>
      <c r="AA5" s="31">
        <f t="shared" si="0"/>
        <v>268148.86</v>
      </c>
      <c r="AB5" s="72"/>
      <c r="AC5" s="1"/>
      <c r="AD5" s="1"/>
      <c r="AE5" s="1"/>
      <c r="AF5" s="1"/>
      <c r="AG5" s="1"/>
      <c r="AH5" s="1"/>
      <c r="AI5" s="1"/>
      <c r="AJ5" s="1"/>
      <c r="AK5" s="1"/>
      <c r="AL5" s="1"/>
      <c r="AM5" s="1"/>
      <c r="AN5" s="1"/>
      <c r="AO5" s="1"/>
      <c r="AP5" s="1"/>
      <c r="AQ5" s="1"/>
      <c r="AR5" s="1"/>
      <c r="AS5" s="1"/>
      <c r="AT5" s="1"/>
      <c r="AU5" s="1"/>
      <c r="AV5" s="1"/>
      <c r="AW5" s="1"/>
      <c r="AX5" s="1"/>
      <c r="AY5" s="1"/>
      <c r="AZ5" s="1"/>
    </row>
    <row r="6" spans="1:52" s="22" customFormat="1" ht="23.25" customHeight="1" x14ac:dyDescent="0.35">
      <c r="A6" s="80"/>
      <c r="B6" s="123" t="s">
        <v>54</v>
      </c>
      <c r="C6" s="78">
        <v>2</v>
      </c>
      <c r="D6" s="14">
        <v>3</v>
      </c>
      <c r="E6" s="84" t="s">
        <v>12</v>
      </c>
      <c r="F6" s="15" t="s">
        <v>8</v>
      </c>
      <c r="G6" s="20" t="s">
        <v>9</v>
      </c>
      <c r="H6" s="16" t="s">
        <v>16</v>
      </c>
      <c r="I6" s="16" t="s">
        <v>48</v>
      </c>
      <c r="J6" s="19">
        <v>5000</v>
      </c>
      <c r="K6" s="19">
        <v>5500</v>
      </c>
      <c r="L6" s="20">
        <v>2000</v>
      </c>
      <c r="M6" s="16">
        <v>5000</v>
      </c>
      <c r="N6" s="16"/>
      <c r="O6" s="19">
        <v>10000</v>
      </c>
      <c r="P6" s="16">
        <v>1000</v>
      </c>
      <c r="Q6" s="16">
        <v>1000</v>
      </c>
      <c r="R6" s="16">
        <v>600</v>
      </c>
      <c r="S6" s="16"/>
      <c r="T6" s="16"/>
      <c r="U6" s="16"/>
      <c r="V6" s="16"/>
      <c r="W6" s="16"/>
      <c r="X6" s="16"/>
      <c r="Y6" s="21">
        <f t="shared" si="1"/>
        <v>30100</v>
      </c>
      <c r="Z6" s="32">
        <v>6.5</v>
      </c>
      <c r="AA6" s="32">
        <f t="shared" si="0"/>
        <v>195650</v>
      </c>
      <c r="AB6" s="71">
        <f t="shared" ref="AB6" si="2">SUM(AA6:AA7)</f>
        <v>273899.2</v>
      </c>
      <c r="AC6" s="1"/>
      <c r="AD6" s="1"/>
      <c r="AE6" s="1"/>
      <c r="AF6" s="1"/>
      <c r="AG6" s="1"/>
      <c r="AH6" s="1"/>
      <c r="AI6" s="1"/>
      <c r="AJ6" s="1"/>
      <c r="AK6" s="1"/>
      <c r="AL6" s="1"/>
      <c r="AM6" s="1"/>
      <c r="AN6" s="1"/>
      <c r="AO6" s="1"/>
      <c r="AP6" s="1"/>
      <c r="AQ6" s="1"/>
      <c r="AR6" s="1"/>
      <c r="AS6" s="1"/>
      <c r="AT6" s="1"/>
      <c r="AU6" s="1"/>
      <c r="AV6" s="1"/>
      <c r="AW6" s="1"/>
      <c r="AX6" s="1"/>
      <c r="AY6" s="1"/>
      <c r="AZ6" s="1"/>
    </row>
    <row r="7" spans="1:52" s="22" customFormat="1" ht="23.25" customHeight="1" x14ac:dyDescent="0.35">
      <c r="A7" s="80"/>
      <c r="B7" s="123"/>
      <c r="C7" s="78"/>
      <c r="D7" s="14">
        <v>4</v>
      </c>
      <c r="E7" s="84"/>
      <c r="F7" s="15" t="s">
        <v>8</v>
      </c>
      <c r="G7" s="20" t="s">
        <v>10</v>
      </c>
      <c r="H7" s="16" t="s">
        <v>17</v>
      </c>
      <c r="I7" s="16" t="s">
        <v>48</v>
      </c>
      <c r="J7" s="16">
        <v>15</v>
      </c>
      <c r="K7" s="16">
        <v>30</v>
      </c>
      <c r="L7" s="20">
        <v>10</v>
      </c>
      <c r="M7" s="16">
        <v>15</v>
      </c>
      <c r="N7" s="16"/>
      <c r="O7" s="16">
        <v>18</v>
      </c>
      <c r="P7" s="16">
        <v>4</v>
      </c>
      <c r="Q7" s="16">
        <v>4</v>
      </c>
      <c r="R7" s="16">
        <v>10</v>
      </c>
      <c r="S7" s="16"/>
      <c r="T7" s="16"/>
      <c r="U7" s="16"/>
      <c r="V7" s="16"/>
      <c r="W7" s="16"/>
      <c r="X7" s="16"/>
      <c r="Y7" s="21">
        <f t="shared" si="1"/>
        <v>106</v>
      </c>
      <c r="Z7" s="32">
        <v>738.2</v>
      </c>
      <c r="AA7" s="32">
        <f t="shared" si="0"/>
        <v>78249.200000000012</v>
      </c>
      <c r="AB7" s="71"/>
      <c r="AC7" s="1"/>
      <c r="AD7" s="1"/>
      <c r="AE7" s="1"/>
      <c r="AF7" s="1"/>
      <c r="AG7" s="1"/>
      <c r="AH7" s="1"/>
      <c r="AI7" s="1"/>
      <c r="AJ7" s="1"/>
      <c r="AK7" s="1"/>
      <c r="AL7" s="1"/>
      <c r="AM7" s="1"/>
      <c r="AN7" s="1"/>
      <c r="AO7" s="1"/>
      <c r="AP7" s="1"/>
      <c r="AQ7" s="1"/>
      <c r="AR7" s="1"/>
      <c r="AS7" s="1"/>
      <c r="AT7" s="1"/>
      <c r="AU7" s="1"/>
      <c r="AV7" s="1"/>
      <c r="AW7" s="1"/>
      <c r="AX7" s="1"/>
      <c r="AY7" s="1"/>
      <c r="AZ7" s="1"/>
    </row>
    <row r="8" spans="1:52" s="26" customFormat="1" ht="23.25" customHeight="1" x14ac:dyDescent="0.35">
      <c r="A8" s="80"/>
      <c r="B8" s="123" t="s">
        <v>54</v>
      </c>
      <c r="C8" s="77">
        <v>3</v>
      </c>
      <c r="D8" s="9">
        <v>5</v>
      </c>
      <c r="E8" s="82" t="s">
        <v>13</v>
      </c>
      <c r="F8" s="10" t="s">
        <v>8</v>
      </c>
      <c r="G8" s="12" t="s">
        <v>9</v>
      </c>
      <c r="H8" s="11" t="s">
        <v>16</v>
      </c>
      <c r="I8" s="11" t="s">
        <v>48</v>
      </c>
      <c r="J8" s="23">
        <v>5000</v>
      </c>
      <c r="K8" s="23">
        <v>20000</v>
      </c>
      <c r="L8" s="12">
        <v>25000</v>
      </c>
      <c r="M8" s="11">
        <v>10000</v>
      </c>
      <c r="N8" s="11"/>
      <c r="O8" s="23">
        <v>16000</v>
      </c>
      <c r="P8" s="11">
        <v>5000</v>
      </c>
      <c r="Q8" s="11">
        <v>18600</v>
      </c>
      <c r="R8" s="23">
        <v>6000</v>
      </c>
      <c r="S8" s="11"/>
      <c r="T8" s="11"/>
      <c r="U8" s="11"/>
      <c r="V8" s="11"/>
      <c r="W8" s="11"/>
      <c r="X8" s="11"/>
      <c r="Y8" s="13">
        <f t="shared" si="1"/>
        <v>105600</v>
      </c>
      <c r="Z8" s="31">
        <v>7.82</v>
      </c>
      <c r="AA8" s="31">
        <f t="shared" si="0"/>
        <v>825792</v>
      </c>
      <c r="AB8" s="72">
        <f t="shared" ref="AB8" si="3">SUM(AA8:AA9)</f>
        <v>1027792</v>
      </c>
      <c r="AC8" s="1"/>
      <c r="AD8" s="1"/>
      <c r="AE8" s="1"/>
      <c r="AF8" s="1"/>
      <c r="AG8" s="1"/>
      <c r="AH8" s="1"/>
      <c r="AI8" s="1"/>
      <c r="AJ8" s="1"/>
      <c r="AK8" s="1"/>
      <c r="AL8" s="1"/>
      <c r="AM8" s="1"/>
      <c r="AN8" s="1"/>
      <c r="AO8" s="1"/>
      <c r="AP8" s="1"/>
      <c r="AQ8" s="1"/>
      <c r="AR8" s="1"/>
      <c r="AS8" s="1"/>
      <c r="AT8" s="1"/>
      <c r="AU8" s="1"/>
      <c r="AV8" s="1"/>
      <c r="AW8" s="1"/>
      <c r="AX8" s="1"/>
      <c r="AY8" s="1"/>
      <c r="AZ8" s="1"/>
    </row>
    <row r="9" spans="1:52" s="26" customFormat="1" ht="23.25" customHeight="1" x14ac:dyDescent="0.35">
      <c r="A9" s="80"/>
      <c r="B9" s="123"/>
      <c r="C9" s="77"/>
      <c r="D9" s="9">
        <v>6</v>
      </c>
      <c r="E9" s="82"/>
      <c r="F9" s="10" t="s">
        <v>8</v>
      </c>
      <c r="G9" s="12" t="s">
        <v>10</v>
      </c>
      <c r="H9" s="11" t="s">
        <v>17</v>
      </c>
      <c r="I9" s="11" t="s">
        <v>48</v>
      </c>
      <c r="J9" s="11">
        <v>15</v>
      </c>
      <c r="K9" s="11">
        <v>30</v>
      </c>
      <c r="L9" s="12">
        <v>40</v>
      </c>
      <c r="M9" s="11">
        <v>20</v>
      </c>
      <c r="N9" s="11"/>
      <c r="O9" s="11">
        <v>20</v>
      </c>
      <c r="P9" s="11">
        <v>24</v>
      </c>
      <c r="Q9" s="11">
        <v>33</v>
      </c>
      <c r="R9" s="11">
        <v>20</v>
      </c>
      <c r="S9" s="11"/>
      <c r="T9" s="11"/>
      <c r="U9" s="11"/>
      <c r="V9" s="11"/>
      <c r="W9" s="11"/>
      <c r="X9" s="11"/>
      <c r="Y9" s="13">
        <f t="shared" si="1"/>
        <v>202</v>
      </c>
      <c r="Z9" s="31">
        <v>1000</v>
      </c>
      <c r="AA9" s="31">
        <f t="shared" si="0"/>
        <v>202000</v>
      </c>
      <c r="AB9" s="72"/>
      <c r="AC9" s="1"/>
      <c r="AD9" s="1"/>
      <c r="AE9" s="1"/>
      <c r="AF9" s="1"/>
      <c r="AG9" s="1"/>
      <c r="AH9" s="1"/>
      <c r="AI9" s="1"/>
      <c r="AJ9" s="1"/>
      <c r="AK9" s="1"/>
      <c r="AL9" s="1"/>
      <c r="AM9" s="1"/>
      <c r="AN9" s="1"/>
      <c r="AO9" s="1"/>
      <c r="AP9" s="1"/>
      <c r="AQ9" s="1"/>
      <c r="AR9" s="1"/>
      <c r="AS9" s="1"/>
      <c r="AT9" s="1"/>
      <c r="AU9" s="1"/>
      <c r="AV9" s="1"/>
      <c r="AW9" s="1"/>
      <c r="AX9" s="1"/>
      <c r="AY9" s="1"/>
      <c r="AZ9" s="1"/>
    </row>
    <row r="10" spans="1:52" s="22" customFormat="1" ht="23.25" customHeight="1" x14ac:dyDescent="0.35">
      <c r="A10" s="80"/>
      <c r="B10" s="123" t="s">
        <v>54</v>
      </c>
      <c r="C10" s="78">
        <v>4</v>
      </c>
      <c r="D10" s="14">
        <v>7</v>
      </c>
      <c r="E10" s="84" t="s">
        <v>14</v>
      </c>
      <c r="F10" s="15" t="s">
        <v>8</v>
      </c>
      <c r="G10" s="20" t="s">
        <v>9</v>
      </c>
      <c r="H10" s="16" t="s">
        <v>16</v>
      </c>
      <c r="I10" s="16" t="s">
        <v>48</v>
      </c>
      <c r="J10" s="19">
        <v>5000</v>
      </c>
      <c r="K10" s="19">
        <v>10000</v>
      </c>
      <c r="L10" s="20">
        <v>5000</v>
      </c>
      <c r="M10" s="16">
        <v>3400</v>
      </c>
      <c r="N10" s="16"/>
      <c r="O10" s="19">
        <v>50000</v>
      </c>
      <c r="P10" s="16">
        <v>5000</v>
      </c>
      <c r="Q10" s="16">
        <v>2000</v>
      </c>
      <c r="R10" s="16">
        <v>5000</v>
      </c>
      <c r="S10" s="16"/>
      <c r="T10" s="16"/>
      <c r="U10" s="16"/>
      <c r="V10" s="16"/>
      <c r="W10" s="16"/>
      <c r="X10" s="16"/>
      <c r="Y10" s="21">
        <f t="shared" si="1"/>
        <v>85400</v>
      </c>
      <c r="Z10" s="32">
        <v>7.61</v>
      </c>
      <c r="AA10" s="32">
        <f t="shared" si="0"/>
        <v>649894</v>
      </c>
      <c r="AB10" s="71">
        <f t="shared" ref="AB10" si="4">SUM(AA10:AA11)</f>
        <v>815299.9</v>
      </c>
      <c r="AC10" s="1"/>
      <c r="AD10" s="1"/>
      <c r="AE10" s="1"/>
      <c r="AF10" s="1"/>
      <c r="AG10" s="1"/>
      <c r="AH10" s="1"/>
      <c r="AI10" s="1"/>
      <c r="AJ10" s="1"/>
      <c r="AK10" s="1"/>
      <c r="AL10" s="1"/>
      <c r="AM10" s="1"/>
      <c r="AN10" s="1"/>
      <c r="AO10" s="1"/>
      <c r="AP10" s="1"/>
      <c r="AQ10" s="1"/>
      <c r="AR10" s="1"/>
      <c r="AS10" s="1"/>
      <c r="AT10" s="1"/>
      <c r="AU10" s="1"/>
      <c r="AV10" s="1"/>
      <c r="AW10" s="1"/>
      <c r="AX10" s="1"/>
      <c r="AY10" s="1"/>
      <c r="AZ10" s="1"/>
    </row>
    <row r="11" spans="1:52" s="22" customFormat="1" ht="23.25" customHeight="1" x14ac:dyDescent="0.35">
      <c r="A11" s="80"/>
      <c r="B11" s="123"/>
      <c r="C11" s="78"/>
      <c r="D11" s="14">
        <v>8</v>
      </c>
      <c r="E11" s="84"/>
      <c r="F11" s="15" t="s">
        <v>8</v>
      </c>
      <c r="G11" s="20" t="s">
        <v>10</v>
      </c>
      <c r="H11" s="16" t="s">
        <v>17</v>
      </c>
      <c r="I11" s="16" t="s">
        <v>48</v>
      </c>
      <c r="J11" s="16">
        <v>45</v>
      </c>
      <c r="K11" s="16">
        <v>30</v>
      </c>
      <c r="L11" s="20">
        <v>20</v>
      </c>
      <c r="M11" s="16">
        <v>10</v>
      </c>
      <c r="N11" s="16"/>
      <c r="O11" s="16">
        <v>20</v>
      </c>
      <c r="P11" s="16">
        <v>24</v>
      </c>
      <c r="Q11" s="16">
        <v>4</v>
      </c>
      <c r="R11" s="16">
        <v>12</v>
      </c>
      <c r="S11" s="16"/>
      <c r="T11" s="16"/>
      <c r="U11" s="16"/>
      <c r="V11" s="16"/>
      <c r="W11" s="16"/>
      <c r="X11" s="16"/>
      <c r="Y11" s="21">
        <f t="shared" si="1"/>
        <v>165</v>
      </c>
      <c r="Z11" s="32">
        <v>1002.46</v>
      </c>
      <c r="AA11" s="32">
        <f t="shared" si="0"/>
        <v>165405.9</v>
      </c>
      <c r="AB11" s="71"/>
      <c r="AC11" s="1"/>
      <c r="AD11" s="1"/>
      <c r="AE11" s="1"/>
      <c r="AF11" s="1"/>
      <c r="AG11" s="1"/>
      <c r="AH11" s="1"/>
      <c r="AI11" s="1"/>
      <c r="AJ11" s="1"/>
      <c r="AK11" s="1"/>
      <c r="AL11" s="1"/>
      <c r="AM11" s="1"/>
      <c r="AN11" s="1"/>
      <c r="AO11" s="1"/>
      <c r="AP11" s="1"/>
      <c r="AQ11" s="1"/>
      <c r="AR11" s="1"/>
      <c r="AS11" s="1"/>
      <c r="AT11" s="1"/>
      <c r="AU11" s="1"/>
      <c r="AV11" s="1"/>
      <c r="AW11" s="1"/>
      <c r="AX11" s="1"/>
      <c r="AY11" s="1"/>
      <c r="AZ11" s="1"/>
    </row>
    <row r="12" spans="1:52" s="26" customFormat="1" ht="23.25" customHeight="1" x14ac:dyDescent="0.35">
      <c r="A12" s="80"/>
      <c r="B12" s="123" t="s">
        <v>55</v>
      </c>
      <c r="C12" s="77">
        <v>5</v>
      </c>
      <c r="D12" s="9">
        <v>9</v>
      </c>
      <c r="E12" s="82" t="s">
        <v>15</v>
      </c>
      <c r="F12" s="10" t="s">
        <v>8</v>
      </c>
      <c r="G12" s="12" t="s">
        <v>9</v>
      </c>
      <c r="H12" s="11" t="s">
        <v>16</v>
      </c>
      <c r="I12" s="11" t="s">
        <v>48</v>
      </c>
      <c r="J12" s="23">
        <v>9000</v>
      </c>
      <c r="K12" s="23">
        <v>1000</v>
      </c>
      <c r="L12" s="12">
        <v>1500</v>
      </c>
      <c r="M12" s="11"/>
      <c r="N12" s="11">
        <v>12000</v>
      </c>
      <c r="O12" s="23">
        <v>3000</v>
      </c>
      <c r="P12" s="11"/>
      <c r="Q12" s="11"/>
      <c r="R12" s="11"/>
      <c r="S12" s="11"/>
      <c r="T12" s="11"/>
      <c r="U12" s="11"/>
      <c r="V12" s="11"/>
      <c r="W12" s="11"/>
      <c r="X12" s="11"/>
      <c r="Y12" s="13">
        <f t="shared" si="1"/>
        <v>26500</v>
      </c>
      <c r="Z12" s="31">
        <v>3.68</v>
      </c>
      <c r="AA12" s="31">
        <f t="shared" si="0"/>
        <v>97520</v>
      </c>
      <c r="AB12" s="72">
        <f t="shared" ref="AB12" si="5">SUM(AA12:AA13)</f>
        <v>185000</v>
      </c>
      <c r="AC12" s="1"/>
      <c r="AD12" s="1"/>
      <c r="AE12" s="1"/>
      <c r="AF12" s="1"/>
      <c r="AG12" s="1"/>
      <c r="AH12" s="1"/>
      <c r="AI12" s="1"/>
      <c r="AJ12" s="1"/>
      <c r="AK12" s="1"/>
      <c r="AL12" s="1"/>
      <c r="AM12" s="1"/>
      <c r="AN12" s="1"/>
      <c r="AO12" s="1"/>
      <c r="AP12" s="1"/>
      <c r="AQ12" s="1"/>
      <c r="AR12" s="1"/>
      <c r="AS12" s="1"/>
      <c r="AT12" s="1"/>
      <c r="AU12" s="1"/>
      <c r="AV12" s="1"/>
      <c r="AW12" s="1"/>
      <c r="AX12" s="1"/>
      <c r="AY12" s="1"/>
      <c r="AZ12" s="1"/>
    </row>
    <row r="13" spans="1:52" s="26" customFormat="1" ht="23.25" customHeight="1" x14ac:dyDescent="0.35">
      <c r="A13" s="80"/>
      <c r="B13" s="123"/>
      <c r="C13" s="77"/>
      <c r="D13" s="9">
        <v>10</v>
      </c>
      <c r="E13" s="82"/>
      <c r="F13" s="10" t="s">
        <v>8</v>
      </c>
      <c r="G13" s="12" t="s">
        <v>10</v>
      </c>
      <c r="H13" s="11" t="s">
        <v>17</v>
      </c>
      <c r="I13" s="11" t="s">
        <v>48</v>
      </c>
      <c r="J13" s="11">
        <v>20</v>
      </c>
      <c r="K13" s="11">
        <v>30</v>
      </c>
      <c r="L13" s="12">
        <v>10</v>
      </c>
      <c r="M13" s="11"/>
      <c r="N13" s="11">
        <v>20</v>
      </c>
      <c r="O13" s="11">
        <v>20</v>
      </c>
      <c r="P13" s="11"/>
      <c r="Q13" s="11"/>
      <c r="R13" s="11"/>
      <c r="S13" s="11"/>
      <c r="T13" s="11"/>
      <c r="U13" s="11"/>
      <c r="V13" s="11"/>
      <c r="W13" s="11"/>
      <c r="X13" s="11"/>
      <c r="Y13" s="13">
        <f t="shared" si="1"/>
        <v>100</v>
      </c>
      <c r="Z13" s="31">
        <v>874.8</v>
      </c>
      <c r="AA13" s="31">
        <f t="shared" si="0"/>
        <v>87480</v>
      </c>
      <c r="AB13" s="72"/>
      <c r="AC13" s="1"/>
      <c r="AD13" s="1"/>
      <c r="AE13" s="1"/>
      <c r="AF13" s="1"/>
      <c r="AG13" s="1"/>
      <c r="AH13" s="1"/>
      <c r="AI13" s="1"/>
      <c r="AJ13" s="1"/>
      <c r="AK13" s="1"/>
      <c r="AL13" s="1"/>
      <c r="AM13" s="1"/>
      <c r="AN13" s="1"/>
      <c r="AO13" s="1"/>
      <c r="AP13" s="1"/>
      <c r="AQ13" s="1"/>
      <c r="AR13" s="1"/>
      <c r="AS13" s="1"/>
      <c r="AT13" s="1"/>
      <c r="AU13" s="1"/>
      <c r="AV13" s="1"/>
      <c r="AW13" s="1"/>
      <c r="AX13" s="1"/>
      <c r="AY13" s="1"/>
      <c r="AZ13" s="1"/>
    </row>
    <row r="14" spans="1:52" s="22" customFormat="1" ht="23.25" customHeight="1" x14ac:dyDescent="0.35">
      <c r="A14" s="80"/>
      <c r="B14" s="123" t="s">
        <v>55</v>
      </c>
      <c r="C14" s="78">
        <v>6</v>
      </c>
      <c r="D14" s="14">
        <v>11</v>
      </c>
      <c r="E14" s="84" t="s">
        <v>44</v>
      </c>
      <c r="F14" s="15" t="s">
        <v>8</v>
      </c>
      <c r="G14" s="20" t="s">
        <v>46</v>
      </c>
      <c r="H14" s="16" t="s">
        <v>16</v>
      </c>
      <c r="I14" s="16" t="s">
        <v>49</v>
      </c>
      <c r="J14" s="16"/>
      <c r="K14" s="16">
        <v>4200</v>
      </c>
      <c r="L14" s="20">
        <v>1000</v>
      </c>
      <c r="M14" s="16">
        <v>5000</v>
      </c>
      <c r="N14" s="16"/>
      <c r="O14" s="16"/>
      <c r="P14" s="16">
        <v>5000</v>
      </c>
      <c r="Q14" s="16">
        <v>1000</v>
      </c>
      <c r="R14" s="16"/>
      <c r="S14" s="16"/>
      <c r="T14" s="16"/>
      <c r="U14" s="16"/>
      <c r="V14" s="16"/>
      <c r="W14" s="16"/>
      <c r="X14" s="16"/>
      <c r="Y14" s="21">
        <f t="shared" si="1"/>
        <v>16200</v>
      </c>
      <c r="Z14" s="32">
        <v>6.76</v>
      </c>
      <c r="AA14" s="32">
        <f t="shared" si="0"/>
        <v>109512</v>
      </c>
      <c r="AB14" s="71">
        <f t="shared" ref="AB14" si="6">SUM(AA14:AA15)</f>
        <v>187133.84</v>
      </c>
      <c r="AC14" s="1"/>
      <c r="AD14" s="1"/>
      <c r="AE14" s="1"/>
      <c r="AF14" s="1"/>
      <c r="AG14" s="1"/>
      <c r="AH14" s="1"/>
      <c r="AI14" s="1"/>
      <c r="AJ14" s="1"/>
      <c r="AK14" s="1"/>
      <c r="AL14" s="1"/>
      <c r="AM14" s="1"/>
      <c r="AN14" s="1"/>
      <c r="AO14" s="1"/>
      <c r="AP14" s="1"/>
      <c r="AQ14" s="1"/>
      <c r="AR14" s="1"/>
      <c r="AS14" s="1"/>
      <c r="AT14" s="1"/>
      <c r="AU14" s="1"/>
      <c r="AV14" s="1"/>
      <c r="AW14" s="1"/>
      <c r="AX14" s="1"/>
      <c r="AY14" s="1"/>
      <c r="AZ14" s="1"/>
    </row>
    <row r="15" spans="1:52" s="22" customFormat="1" ht="23.25" customHeight="1" thickBot="1" x14ac:dyDescent="0.4">
      <c r="A15" s="81"/>
      <c r="B15" s="123"/>
      <c r="C15" s="96"/>
      <c r="D15" s="40">
        <v>12</v>
      </c>
      <c r="E15" s="97"/>
      <c r="F15" s="41" t="s">
        <v>8</v>
      </c>
      <c r="G15" s="42" t="s">
        <v>46</v>
      </c>
      <c r="H15" s="43" t="s">
        <v>17</v>
      </c>
      <c r="I15" s="43" t="s">
        <v>49</v>
      </c>
      <c r="J15" s="43"/>
      <c r="K15" s="43">
        <v>25</v>
      </c>
      <c r="L15" s="42">
        <v>15</v>
      </c>
      <c r="M15" s="43">
        <v>15</v>
      </c>
      <c r="N15" s="43"/>
      <c r="O15" s="43"/>
      <c r="P15" s="43">
        <v>15</v>
      </c>
      <c r="Q15" s="43">
        <v>6</v>
      </c>
      <c r="R15" s="43"/>
      <c r="S15" s="43"/>
      <c r="T15" s="43"/>
      <c r="U15" s="43"/>
      <c r="V15" s="43"/>
      <c r="W15" s="43"/>
      <c r="X15" s="43"/>
      <c r="Y15" s="44">
        <f t="shared" si="1"/>
        <v>76</v>
      </c>
      <c r="Z15" s="45">
        <v>1021.34</v>
      </c>
      <c r="AA15" s="45">
        <f t="shared" si="0"/>
        <v>77621.84</v>
      </c>
      <c r="AB15" s="110"/>
      <c r="AC15" s="1"/>
      <c r="AD15" s="1"/>
      <c r="AE15" s="1"/>
      <c r="AF15" s="1"/>
      <c r="AG15" s="1"/>
      <c r="AH15" s="1"/>
      <c r="AI15" s="1"/>
      <c r="AJ15" s="1"/>
      <c r="AK15" s="1"/>
      <c r="AL15" s="1"/>
      <c r="AM15" s="1"/>
      <c r="AN15" s="1"/>
      <c r="AO15" s="1"/>
      <c r="AP15" s="1"/>
      <c r="AQ15" s="1"/>
      <c r="AR15" s="1"/>
      <c r="AS15" s="1"/>
      <c r="AT15" s="1"/>
      <c r="AU15" s="1"/>
      <c r="AV15" s="1"/>
      <c r="AW15" s="1"/>
      <c r="AX15" s="1"/>
      <c r="AY15" s="1"/>
      <c r="AZ15" s="1"/>
    </row>
    <row r="16" spans="1:52" s="26" customFormat="1" ht="23.25" customHeight="1" x14ac:dyDescent="0.35">
      <c r="A16" s="107" t="s">
        <v>34</v>
      </c>
      <c r="B16" s="122" t="s">
        <v>56</v>
      </c>
      <c r="C16" s="103">
        <v>7</v>
      </c>
      <c r="D16" s="33">
        <v>13</v>
      </c>
      <c r="E16" s="83" t="s">
        <v>11</v>
      </c>
      <c r="F16" s="34" t="s">
        <v>8</v>
      </c>
      <c r="G16" s="35" t="s">
        <v>9</v>
      </c>
      <c r="H16" s="36" t="s">
        <v>16</v>
      </c>
      <c r="I16" s="36" t="s">
        <v>48</v>
      </c>
      <c r="J16" s="36"/>
      <c r="K16" s="46"/>
      <c r="L16" s="46"/>
      <c r="M16" s="46"/>
      <c r="N16" s="46"/>
      <c r="O16" s="46"/>
      <c r="P16" s="46"/>
      <c r="Q16" s="46"/>
      <c r="R16" s="46"/>
      <c r="S16" s="37">
        <v>12699</v>
      </c>
      <c r="T16" s="46"/>
      <c r="U16" s="46"/>
      <c r="V16" s="46"/>
      <c r="W16" s="46"/>
      <c r="X16" s="46"/>
      <c r="Y16" s="38">
        <f t="shared" si="1"/>
        <v>12699</v>
      </c>
      <c r="Z16" s="39">
        <v>4.25</v>
      </c>
      <c r="AA16" s="39">
        <f t="shared" si="0"/>
        <v>53970.75</v>
      </c>
      <c r="AB16" s="114">
        <f t="shared" ref="AB16" si="7">SUM(AA16:AA17)</f>
        <v>71999.790000000008</v>
      </c>
      <c r="AC16" s="1"/>
      <c r="AD16" s="1"/>
      <c r="AE16" s="1"/>
      <c r="AF16" s="1"/>
      <c r="AG16" s="1"/>
      <c r="AH16" s="1"/>
      <c r="AI16" s="1"/>
      <c r="AJ16" s="1"/>
      <c r="AK16" s="1"/>
      <c r="AL16" s="1"/>
      <c r="AM16" s="1"/>
      <c r="AN16" s="1"/>
      <c r="AO16" s="1"/>
      <c r="AP16" s="1"/>
      <c r="AQ16" s="1"/>
      <c r="AR16" s="1"/>
      <c r="AS16" s="1"/>
      <c r="AT16" s="1"/>
      <c r="AU16" s="1"/>
      <c r="AV16" s="1"/>
      <c r="AW16" s="1"/>
      <c r="AX16" s="1"/>
      <c r="AY16" s="1"/>
      <c r="AZ16" s="1"/>
    </row>
    <row r="17" spans="1:52" s="26" customFormat="1" ht="23.25" customHeight="1" x14ac:dyDescent="0.35">
      <c r="A17" s="108"/>
      <c r="B17" s="122"/>
      <c r="C17" s="77"/>
      <c r="D17" s="9">
        <v>14</v>
      </c>
      <c r="E17" s="82"/>
      <c r="F17" s="10" t="s">
        <v>8</v>
      </c>
      <c r="G17" s="12" t="s">
        <v>10</v>
      </c>
      <c r="H17" s="11" t="s">
        <v>17</v>
      </c>
      <c r="I17" s="11" t="s">
        <v>48</v>
      </c>
      <c r="J17" s="11"/>
      <c r="K17" s="18"/>
      <c r="L17" s="18"/>
      <c r="M17" s="18"/>
      <c r="N17" s="18"/>
      <c r="O17" s="18"/>
      <c r="P17" s="18"/>
      <c r="Q17" s="18"/>
      <c r="R17" s="18"/>
      <c r="S17" s="11">
        <v>24</v>
      </c>
      <c r="T17" s="18"/>
      <c r="U17" s="18"/>
      <c r="V17" s="18"/>
      <c r="W17" s="18"/>
      <c r="X17" s="18"/>
      <c r="Y17" s="13">
        <f t="shared" si="1"/>
        <v>24</v>
      </c>
      <c r="Z17" s="31">
        <v>751.21</v>
      </c>
      <c r="AA17" s="31">
        <f t="shared" si="0"/>
        <v>18029.04</v>
      </c>
      <c r="AB17" s="72"/>
      <c r="AC17" s="1"/>
      <c r="AD17" s="1"/>
      <c r="AE17" s="1"/>
      <c r="AF17" s="1"/>
      <c r="AG17" s="1"/>
      <c r="AH17" s="1"/>
      <c r="AI17" s="1"/>
      <c r="AJ17" s="1"/>
      <c r="AK17" s="1"/>
      <c r="AL17" s="1"/>
      <c r="AM17" s="1"/>
      <c r="AN17" s="1"/>
      <c r="AO17" s="1"/>
      <c r="AP17" s="1"/>
      <c r="AQ17" s="1"/>
      <c r="AR17" s="1"/>
      <c r="AS17" s="1"/>
      <c r="AT17" s="1"/>
      <c r="AU17" s="1"/>
      <c r="AV17" s="1"/>
      <c r="AW17" s="1"/>
      <c r="AX17" s="1"/>
      <c r="AY17" s="1"/>
      <c r="AZ17" s="1"/>
    </row>
    <row r="18" spans="1:52" s="22" customFormat="1" ht="23.25" customHeight="1" x14ac:dyDescent="0.35">
      <c r="A18" s="108"/>
      <c r="B18" s="122" t="s">
        <v>57</v>
      </c>
      <c r="C18" s="78">
        <v>8</v>
      </c>
      <c r="D18" s="14">
        <v>15</v>
      </c>
      <c r="E18" s="84" t="s">
        <v>12</v>
      </c>
      <c r="F18" s="15" t="s">
        <v>8</v>
      </c>
      <c r="G18" s="20" t="s">
        <v>9</v>
      </c>
      <c r="H18" s="16" t="s">
        <v>16</v>
      </c>
      <c r="I18" s="16" t="s">
        <v>48</v>
      </c>
      <c r="J18" s="16"/>
      <c r="K18" s="17"/>
      <c r="L18" s="17"/>
      <c r="M18" s="17"/>
      <c r="N18" s="17"/>
      <c r="O18" s="17"/>
      <c r="P18" s="17"/>
      <c r="Q18" s="17"/>
      <c r="R18" s="17"/>
      <c r="S18" s="16">
        <v>2405</v>
      </c>
      <c r="T18" s="17"/>
      <c r="U18" s="17"/>
      <c r="V18" s="17"/>
      <c r="W18" s="17"/>
      <c r="X18" s="17"/>
      <c r="Y18" s="21">
        <f t="shared" si="1"/>
        <v>2405</v>
      </c>
      <c r="Z18" s="32">
        <v>10.55</v>
      </c>
      <c r="AA18" s="32">
        <f t="shared" si="0"/>
        <v>25372.75</v>
      </c>
      <c r="AB18" s="71">
        <f t="shared" ref="AB18" si="8">SUM(AA18:AA19)</f>
        <v>33996.82</v>
      </c>
      <c r="AC18" s="1"/>
      <c r="AD18" s="1"/>
      <c r="AE18" s="1"/>
      <c r="AF18" s="1"/>
      <c r="AG18" s="1"/>
      <c r="AH18" s="1"/>
      <c r="AI18" s="1"/>
      <c r="AJ18" s="1"/>
      <c r="AK18" s="1"/>
      <c r="AL18" s="1"/>
      <c r="AM18" s="1"/>
      <c r="AN18" s="1"/>
      <c r="AO18" s="1"/>
      <c r="AP18" s="1"/>
      <c r="AQ18" s="1"/>
      <c r="AR18" s="1"/>
      <c r="AS18" s="1"/>
      <c r="AT18" s="1"/>
      <c r="AU18" s="1"/>
      <c r="AV18" s="1"/>
      <c r="AW18" s="1"/>
      <c r="AX18" s="1"/>
      <c r="AY18" s="1"/>
      <c r="AZ18" s="1"/>
    </row>
    <row r="19" spans="1:52" s="22" customFormat="1" ht="23.25" customHeight="1" x14ac:dyDescent="0.35">
      <c r="A19" s="108"/>
      <c r="B19" s="122"/>
      <c r="C19" s="78"/>
      <c r="D19" s="14">
        <v>16</v>
      </c>
      <c r="E19" s="84"/>
      <c r="F19" s="15" t="s">
        <v>8</v>
      </c>
      <c r="G19" s="20" t="s">
        <v>10</v>
      </c>
      <c r="H19" s="16" t="s">
        <v>17</v>
      </c>
      <c r="I19" s="16" t="s">
        <v>48</v>
      </c>
      <c r="J19" s="16"/>
      <c r="K19" s="17"/>
      <c r="L19" s="17"/>
      <c r="M19" s="17"/>
      <c r="N19" s="17"/>
      <c r="O19" s="17"/>
      <c r="P19" s="17"/>
      <c r="Q19" s="17"/>
      <c r="R19" s="17"/>
      <c r="S19" s="16">
        <v>7</v>
      </c>
      <c r="T19" s="17"/>
      <c r="U19" s="17"/>
      <c r="V19" s="17"/>
      <c r="W19" s="17"/>
      <c r="X19" s="17"/>
      <c r="Y19" s="21">
        <f t="shared" si="1"/>
        <v>7</v>
      </c>
      <c r="Z19" s="32">
        <v>1232.01</v>
      </c>
      <c r="AA19" s="32">
        <f t="shared" si="0"/>
        <v>8624.07</v>
      </c>
      <c r="AB19" s="71"/>
      <c r="AC19" s="1"/>
      <c r="AD19" s="1"/>
      <c r="AE19" s="1"/>
      <c r="AF19" s="1"/>
      <c r="AG19" s="1"/>
      <c r="AH19" s="1"/>
      <c r="AI19" s="1"/>
      <c r="AJ19" s="1"/>
      <c r="AK19" s="1"/>
      <c r="AL19" s="1"/>
      <c r="AM19" s="1"/>
      <c r="AN19" s="1"/>
      <c r="AO19" s="1"/>
      <c r="AP19" s="1"/>
      <c r="AQ19" s="1"/>
      <c r="AR19" s="1"/>
      <c r="AS19" s="1"/>
      <c r="AT19" s="1"/>
      <c r="AU19" s="1"/>
      <c r="AV19" s="1"/>
      <c r="AW19" s="1"/>
      <c r="AX19" s="1"/>
      <c r="AY19" s="1"/>
      <c r="AZ19" s="1"/>
    </row>
    <row r="20" spans="1:52" s="26" customFormat="1" ht="23.25" customHeight="1" x14ac:dyDescent="0.35">
      <c r="A20" s="108"/>
      <c r="B20" s="122" t="s">
        <v>57</v>
      </c>
      <c r="C20" s="77">
        <v>9</v>
      </c>
      <c r="D20" s="9">
        <v>17</v>
      </c>
      <c r="E20" s="82" t="s">
        <v>13</v>
      </c>
      <c r="F20" s="10" t="s">
        <v>8</v>
      </c>
      <c r="G20" s="12" t="s">
        <v>9</v>
      </c>
      <c r="H20" s="11" t="s">
        <v>16</v>
      </c>
      <c r="I20" s="11" t="s">
        <v>48</v>
      </c>
      <c r="J20" s="11"/>
      <c r="K20" s="18"/>
      <c r="L20" s="18"/>
      <c r="M20" s="18"/>
      <c r="N20" s="18"/>
      <c r="O20" s="18"/>
      <c r="P20" s="18"/>
      <c r="Q20" s="18"/>
      <c r="R20" s="18"/>
      <c r="S20" s="11">
        <v>4435</v>
      </c>
      <c r="T20" s="18"/>
      <c r="U20" s="18"/>
      <c r="V20" s="18"/>
      <c r="W20" s="18"/>
      <c r="X20" s="18"/>
      <c r="Y20" s="13">
        <f t="shared" si="1"/>
        <v>4435</v>
      </c>
      <c r="Z20" s="31">
        <v>10.130000000000001</v>
      </c>
      <c r="AA20" s="31">
        <f t="shared" si="0"/>
        <v>44926.55</v>
      </c>
      <c r="AB20" s="72">
        <f t="shared" ref="AB20" si="9">SUM(AA20:AA21)</f>
        <v>59464.070000000007</v>
      </c>
      <c r="AC20" s="1"/>
      <c r="AD20" s="1"/>
      <c r="AE20" s="1"/>
      <c r="AF20" s="1"/>
      <c r="AG20" s="1"/>
      <c r="AH20" s="1"/>
      <c r="AI20" s="1"/>
      <c r="AJ20" s="1"/>
      <c r="AK20" s="1"/>
      <c r="AL20" s="1"/>
      <c r="AM20" s="1"/>
      <c r="AN20" s="1"/>
      <c r="AO20" s="1"/>
      <c r="AP20" s="1"/>
      <c r="AQ20" s="1"/>
      <c r="AR20" s="1"/>
      <c r="AS20" s="1"/>
      <c r="AT20" s="1"/>
      <c r="AU20" s="1"/>
      <c r="AV20" s="1"/>
      <c r="AW20" s="1"/>
      <c r="AX20" s="1"/>
      <c r="AY20" s="1"/>
      <c r="AZ20" s="1"/>
    </row>
    <row r="21" spans="1:52" s="26" customFormat="1" ht="23.25" customHeight="1" x14ac:dyDescent="0.35">
      <c r="A21" s="108"/>
      <c r="B21" s="122"/>
      <c r="C21" s="77"/>
      <c r="D21" s="9">
        <v>18</v>
      </c>
      <c r="E21" s="82"/>
      <c r="F21" s="10" t="s">
        <v>8</v>
      </c>
      <c r="G21" s="12" t="s">
        <v>10</v>
      </c>
      <c r="H21" s="11" t="s">
        <v>17</v>
      </c>
      <c r="I21" s="11" t="s">
        <v>48</v>
      </c>
      <c r="J21" s="11"/>
      <c r="K21" s="18"/>
      <c r="L21" s="18"/>
      <c r="M21" s="18"/>
      <c r="N21" s="18"/>
      <c r="O21" s="18"/>
      <c r="P21" s="18"/>
      <c r="Q21" s="18"/>
      <c r="R21" s="18"/>
      <c r="S21" s="11">
        <v>12</v>
      </c>
      <c r="T21" s="18"/>
      <c r="U21" s="18"/>
      <c r="V21" s="18"/>
      <c r="W21" s="18"/>
      <c r="X21" s="18"/>
      <c r="Y21" s="13">
        <f t="shared" si="1"/>
        <v>12</v>
      </c>
      <c r="Z21" s="31">
        <v>1211.46</v>
      </c>
      <c r="AA21" s="31">
        <f t="shared" si="0"/>
        <v>14537.52</v>
      </c>
      <c r="AB21" s="72"/>
      <c r="AC21" s="1"/>
      <c r="AD21" s="1"/>
      <c r="AE21" s="1"/>
      <c r="AF21" s="1"/>
      <c r="AG21" s="1"/>
      <c r="AH21" s="1"/>
      <c r="AI21" s="1"/>
      <c r="AJ21" s="1"/>
      <c r="AK21" s="1"/>
      <c r="AL21" s="1"/>
      <c r="AM21" s="1"/>
      <c r="AN21" s="1"/>
      <c r="AO21" s="1"/>
      <c r="AP21" s="1"/>
      <c r="AQ21" s="1"/>
      <c r="AR21" s="1"/>
      <c r="AS21" s="1"/>
      <c r="AT21" s="1"/>
      <c r="AU21" s="1"/>
      <c r="AV21" s="1"/>
      <c r="AW21" s="1"/>
      <c r="AX21" s="1"/>
      <c r="AY21" s="1"/>
      <c r="AZ21" s="1"/>
    </row>
    <row r="22" spans="1:52" s="22" customFormat="1" ht="23.25" customHeight="1" x14ac:dyDescent="0.35">
      <c r="A22" s="108"/>
      <c r="B22" s="122" t="s">
        <v>57</v>
      </c>
      <c r="C22" s="78">
        <v>10</v>
      </c>
      <c r="D22" s="14">
        <v>19</v>
      </c>
      <c r="E22" s="84" t="s">
        <v>14</v>
      </c>
      <c r="F22" s="15" t="s">
        <v>8</v>
      </c>
      <c r="G22" s="20" t="s">
        <v>9</v>
      </c>
      <c r="H22" s="16" t="s">
        <v>16</v>
      </c>
      <c r="I22" s="16" t="s">
        <v>48</v>
      </c>
      <c r="J22" s="16"/>
      <c r="K22" s="17"/>
      <c r="L22" s="17"/>
      <c r="M22" s="17"/>
      <c r="N22" s="17"/>
      <c r="O22" s="17"/>
      <c r="P22" s="17"/>
      <c r="Q22" s="17"/>
      <c r="R22" s="17"/>
      <c r="S22" s="16">
        <v>850</v>
      </c>
      <c r="T22" s="17"/>
      <c r="U22" s="17"/>
      <c r="V22" s="17"/>
      <c r="W22" s="17"/>
      <c r="X22" s="17"/>
      <c r="Y22" s="21">
        <f t="shared" si="1"/>
        <v>850</v>
      </c>
      <c r="Z22" s="32">
        <v>12.08</v>
      </c>
      <c r="AA22" s="32">
        <f t="shared" si="0"/>
        <v>10268</v>
      </c>
      <c r="AB22" s="71">
        <f t="shared" ref="AB22" si="10">SUM(AA22:AA23)</f>
        <v>20491.57</v>
      </c>
      <c r="AC22" s="1"/>
      <c r="AD22" s="1"/>
      <c r="AE22" s="1"/>
      <c r="AF22" s="1"/>
      <c r="AG22" s="1"/>
      <c r="AH22" s="1"/>
      <c r="AI22" s="1"/>
      <c r="AJ22" s="1"/>
      <c r="AK22" s="1"/>
      <c r="AL22" s="1"/>
      <c r="AM22" s="1"/>
      <c r="AN22" s="1"/>
      <c r="AO22" s="1"/>
      <c r="AP22" s="1"/>
      <c r="AQ22" s="1"/>
      <c r="AR22" s="1"/>
      <c r="AS22" s="1"/>
      <c r="AT22" s="1"/>
      <c r="AU22" s="1"/>
      <c r="AV22" s="1"/>
      <c r="AW22" s="1"/>
      <c r="AX22" s="1"/>
      <c r="AY22" s="1"/>
      <c r="AZ22" s="1"/>
    </row>
    <row r="23" spans="1:52" s="22" customFormat="1" ht="23.25" customHeight="1" x14ac:dyDescent="0.35">
      <c r="A23" s="108"/>
      <c r="B23" s="122"/>
      <c r="C23" s="78"/>
      <c r="D23" s="14">
        <v>20</v>
      </c>
      <c r="E23" s="84"/>
      <c r="F23" s="15" t="s">
        <v>8</v>
      </c>
      <c r="G23" s="20" t="s">
        <v>10</v>
      </c>
      <c r="H23" s="16" t="s">
        <v>17</v>
      </c>
      <c r="I23" s="16" t="s">
        <v>48</v>
      </c>
      <c r="J23" s="16"/>
      <c r="K23" s="17"/>
      <c r="L23" s="17"/>
      <c r="M23" s="17"/>
      <c r="N23" s="17"/>
      <c r="O23" s="17"/>
      <c r="P23" s="17"/>
      <c r="Q23" s="17"/>
      <c r="R23" s="17"/>
      <c r="S23" s="16">
        <v>7</v>
      </c>
      <c r="T23" s="17"/>
      <c r="U23" s="17"/>
      <c r="V23" s="17"/>
      <c r="W23" s="17"/>
      <c r="X23" s="17"/>
      <c r="Y23" s="21">
        <f t="shared" si="1"/>
        <v>7</v>
      </c>
      <c r="Z23" s="32">
        <v>1460.51</v>
      </c>
      <c r="AA23" s="32">
        <f t="shared" si="0"/>
        <v>10223.57</v>
      </c>
      <c r="AB23" s="71"/>
      <c r="AC23" s="1"/>
      <c r="AD23" s="1"/>
      <c r="AE23" s="1"/>
      <c r="AF23" s="1"/>
      <c r="AG23" s="1"/>
      <c r="AH23" s="1"/>
      <c r="AI23" s="1"/>
      <c r="AJ23" s="1"/>
      <c r="AK23" s="1"/>
      <c r="AL23" s="1"/>
      <c r="AM23" s="1"/>
      <c r="AN23" s="1"/>
      <c r="AO23" s="1"/>
      <c r="AP23" s="1"/>
      <c r="AQ23" s="1"/>
      <c r="AR23" s="1"/>
      <c r="AS23" s="1"/>
      <c r="AT23" s="1"/>
      <c r="AU23" s="1"/>
      <c r="AV23" s="1"/>
      <c r="AW23" s="1"/>
      <c r="AX23" s="1"/>
      <c r="AY23" s="1"/>
      <c r="AZ23" s="1"/>
    </row>
    <row r="24" spans="1:52" s="26" customFormat="1" ht="23.25" customHeight="1" x14ac:dyDescent="0.35">
      <c r="A24" s="108"/>
      <c r="B24" s="122" t="s">
        <v>57</v>
      </c>
      <c r="C24" s="77">
        <v>11</v>
      </c>
      <c r="D24" s="9">
        <v>21</v>
      </c>
      <c r="E24" s="91" t="s">
        <v>15</v>
      </c>
      <c r="F24" s="10" t="s">
        <v>8</v>
      </c>
      <c r="G24" s="12" t="s">
        <v>9</v>
      </c>
      <c r="H24" s="11" t="s">
        <v>16</v>
      </c>
      <c r="I24" s="11" t="s">
        <v>48</v>
      </c>
      <c r="J24" s="11"/>
      <c r="K24" s="18"/>
      <c r="L24" s="18"/>
      <c r="M24" s="18"/>
      <c r="N24" s="18"/>
      <c r="O24" s="18"/>
      <c r="P24" s="18"/>
      <c r="Q24" s="18"/>
      <c r="R24" s="18"/>
      <c r="S24" s="11">
        <v>28000</v>
      </c>
      <c r="T24" s="18"/>
      <c r="U24" s="18"/>
      <c r="V24" s="18"/>
      <c r="W24" s="18"/>
      <c r="X24" s="18"/>
      <c r="Y24" s="13">
        <f t="shared" si="1"/>
        <v>28000</v>
      </c>
      <c r="Z24" s="31">
        <v>4.3099999999999996</v>
      </c>
      <c r="AA24" s="31">
        <f t="shared" si="0"/>
        <v>120679.99999999999</v>
      </c>
      <c r="AB24" s="72">
        <f t="shared" ref="AB24" si="11">SUM(AA24:AA25)</f>
        <v>170742.5</v>
      </c>
      <c r="AC24" s="1"/>
      <c r="AD24" s="1"/>
      <c r="AE24" s="1"/>
      <c r="AF24" s="1"/>
      <c r="AG24" s="1"/>
      <c r="AH24" s="1"/>
      <c r="AI24" s="1"/>
      <c r="AJ24" s="1"/>
      <c r="AK24" s="1"/>
      <c r="AL24" s="1"/>
      <c r="AM24" s="1"/>
      <c r="AN24" s="1"/>
      <c r="AO24" s="1"/>
      <c r="AP24" s="1"/>
      <c r="AQ24" s="1"/>
      <c r="AR24" s="1"/>
      <c r="AS24" s="1"/>
      <c r="AT24" s="1"/>
      <c r="AU24" s="1"/>
      <c r="AV24" s="1"/>
      <c r="AW24" s="1"/>
      <c r="AX24" s="1"/>
      <c r="AY24" s="1"/>
      <c r="AZ24" s="1"/>
    </row>
    <row r="25" spans="1:52" s="26" customFormat="1" ht="23.25" customHeight="1" thickBot="1" x14ac:dyDescent="0.4">
      <c r="A25" s="109"/>
      <c r="B25" s="122"/>
      <c r="C25" s="98"/>
      <c r="D25" s="47">
        <v>22</v>
      </c>
      <c r="E25" s="92"/>
      <c r="F25" s="48" t="s">
        <v>8</v>
      </c>
      <c r="G25" s="49" t="s">
        <v>10</v>
      </c>
      <c r="H25" s="50" t="s">
        <v>17</v>
      </c>
      <c r="I25" s="50" t="s">
        <v>48</v>
      </c>
      <c r="J25" s="50"/>
      <c r="K25" s="51"/>
      <c r="L25" s="51"/>
      <c r="M25" s="51"/>
      <c r="N25" s="51"/>
      <c r="O25" s="51"/>
      <c r="P25" s="51"/>
      <c r="Q25" s="51"/>
      <c r="R25" s="51"/>
      <c r="S25" s="50">
        <v>75</v>
      </c>
      <c r="T25" s="51"/>
      <c r="U25" s="51"/>
      <c r="V25" s="51"/>
      <c r="W25" s="51"/>
      <c r="X25" s="51"/>
      <c r="Y25" s="52">
        <f t="shared" si="1"/>
        <v>75</v>
      </c>
      <c r="Z25" s="53">
        <v>667.5</v>
      </c>
      <c r="AA25" s="53">
        <f t="shared" si="0"/>
        <v>50062.5</v>
      </c>
      <c r="AB25" s="111"/>
      <c r="AC25" s="1"/>
      <c r="AD25" s="1"/>
      <c r="AE25" s="1"/>
      <c r="AF25" s="1"/>
      <c r="AG25" s="1"/>
      <c r="AH25" s="1"/>
      <c r="AI25" s="1"/>
      <c r="AJ25" s="1"/>
      <c r="AK25" s="1"/>
      <c r="AL25" s="1"/>
      <c r="AM25" s="1"/>
      <c r="AN25" s="1"/>
      <c r="AO25" s="1"/>
      <c r="AP25" s="1"/>
      <c r="AQ25" s="1"/>
      <c r="AR25" s="1"/>
      <c r="AS25" s="1"/>
      <c r="AT25" s="1"/>
      <c r="AU25" s="1"/>
      <c r="AV25" s="1"/>
      <c r="AW25" s="1"/>
      <c r="AX25" s="1"/>
      <c r="AY25" s="1"/>
      <c r="AZ25" s="1"/>
    </row>
    <row r="26" spans="1:52" s="22" customFormat="1" ht="23.25" customHeight="1" x14ac:dyDescent="0.35">
      <c r="A26" s="79" t="s">
        <v>35</v>
      </c>
      <c r="B26" s="123" t="s">
        <v>55</v>
      </c>
      <c r="C26" s="93">
        <v>12</v>
      </c>
      <c r="D26" s="54">
        <v>23</v>
      </c>
      <c r="E26" s="90" t="s">
        <v>11</v>
      </c>
      <c r="F26" s="55" t="s">
        <v>8</v>
      </c>
      <c r="G26" s="56" t="s">
        <v>9</v>
      </c>
      <c r="H26" s="57" t="s">
        <v>16</v>
      </c>
      <c r="I26" s="57" t="s">
        <v>48</v>
      </c>
      <c r="J26" s="57"/>
      <c r="K26" s="58"/>
      <c r="L26" s="58"/>
      <c r="M26" s="58"/>
      <c r="N26" s="58"/>
      <c r="O26" s="58"/>
      <c r="P26" s="58"/>
      <c r="Q26" s="58"/>
      <c r="R26" s="58"/>
      <c r="S26" s="58"/>
      <c r="T26" s="58"/>
      <c r="U26" s="58">
        <v>800</v>
      </c>
      <c r="V26" s="58"/>
      <c r="W26" s="58"/>
      <c r="X26" s="58"/>
      <c r="Y26" s="59">
        <f t="shared" si="1"/>
        <v>800</v>
      </c>
      <c r="Z26" s="60">
        <v>3.5</v>
      </c>
      <c r="AA26" s="60">
        <f t="shared" si="0"/>
        <v>2800</v>
      </c>
      <c r="AB26" s="99">
        <f t="shared" ref="AB26" si="12">SUM(AA26:AA27)</f>
        <v>10000</v>
      </c>
      <c r="AC26" s="1"/>
      <c r="AD26" s="1"/>
      <c r="AE26" s="1"/>
      <c r="AF26" s="1"/>
      <c r="AG26" s="1"/>
      <c r="AH26" s="1"/>
      <c r="AI26" s="1"/>
      <c r="AJ26" s="1"/>
      <c r="AK26" s="1"/>
      <c r="AL26" s="1"/>
      <c r="AM26" s="1"/>
      <c r="AN26" s="1"/>
      <c r="AO26" s="1"/>
      <c r="AP26" s="1"/>
      <c r="AQ26" s="1"/>
      <c r="AR26" s="1"/>
      <c r="AS26" s="1"/>
      <c r="AT26" s="1"/>
      <c r="AU26" s="1"/>
      <c r="AV26" s="1"/>
      <c r="AW26" s="1"/>
      <c r="AX26" s="1"/>
      <c r="AY26" s="1"/>
      <c r="AZ26" s="1"/>
    </row>
    <row r="27" spans="1:52" s="22" customFormat="1" ht="23.25" customHeight="1" x14ac:dyDescent="0.35">
      <c r="A27" s="80"/>
      <c r="B27" s="123"/>
      <c r="C27" s="78"/>
      <c r="D27" s="14">
        <v>24</v>
      </c>
      <c r="E27" s="84"/>
      <c r="F27" s="15" t="s">
        <v>8</v>
      </c>
      <c r="G27" s="20" t="s">
        <v>10</v>
      </c>
      <c r="H27" s="16" t="s">
        <v>17</v>
      </c>
      <c r="I27" s="16" t="s">
        <v>48</v>
      </c>
      <c r="J27" s="16"/>
      <c r="K27" s="17"/>
      <c r="L27" s="17"/>
      <c r="M27" s="17"/>
      <c r="N27" s="17"/>
      <c r="O27" s="17"/>
      <c r="P27" s="17"/>
      <c r="Q27" s="17"/>
      <c r="R27" s="17"/>
      <c r="S27" s="17"/>
      <c r="T27" s="17"/>
      <c r="U27" s="17">
        <v>5</v>
      </c>
      <c r="V27" s="17"/>
      <c r="W27" s="17"/>
      <c r="X27" s="17"/>
      <c r="Y27" s="21">
        <f t="shared" si="1"/>
        <v>5</v>
      </c>
      <c r="Z27" s="32">
        <v>1440</v>
      </c>
      <c r="AA27" s="32">
        <f t="shared" si="0"/>
        <v>7200</v>
      </c>
      <c r="AB27" s="71"/>
      <c r="AC27" s="1"/>
      <c r="AD27" s="1"/>
      <c r="AE27" s="1"/>
      <c r="AF27" s="1"/>
      <c r="AG27" s="1"/>
      <c r="AH27" s="1"/>
      <c r="AI27" s="1"/>
      <c r="AJ27" s="1"/>
      <c r="AK27" s="1"/>
      <c r="AL27" s="1"/>
      <c r="AM27" s="1"/>
      <c r="AN27" s="1"/>
      <c r="AO27" s="1"/>
      <c r="AP27" s="1"/>
      <c r="AQ27" s="1"/>
      <c r="AR27" s="1"/>
      <c r="AS27" s="1"/>
      <c r="AT27" s="1"/>
      <c r="AU27" s="1"/>
      <c r="AV27" s="1"/>
      <c r="AW27" s="1"/>
      <c r="AX27" s="1"/>
      <c r="AY27" s="1"/>
      <c r="AZ27" s="1"/>
    </row>
    <row r="28" spans="1:52" s="26" customFormat="1" ht="23.25" customHeight="1" x14ac:dyDescent="0.35">
      <c r="A28" s="80"/>
      <c r="B28" s="123" t="s">
        <v>55</v>
      </c>
      <c r="C28" s="77">
        <v>13</v>
      </c>
      <c r="D28" s="9">
        <v>25</v>
      </c>
      <c r="E28" s="82" t="s">
        <v>12</v>
      </c>
      <c r="F28" s="10" t="s">
        <v>8</v>
      </c>
      <c r="G28" s="12" t="s">
        <v>9</v>
      </c>
      <c r="H28" s="11" t="s">
        <v>16</v>
      </c>
      <c r="I28" s="11" t="s">
        <v>48</v>
      </c>
      <c r="J28" s="11"/>
      <c r="K28" s="18"/>
      <c r="L28" s="18"/>
      <c r="M28" s="18"/>
      <c r="N28" s="18"/>
      <c r="O28" s="18"/>
      <c r="P28" s="18"/>
      <c r="Q28" s="18"/>
      <c r="R28" s="18"/>
      <c r="S28" s="18"/>
      <c r="T28" s="11">
        <v>1000</v>
      </c>
      <c r="U28" s="18">
        <v>1000</v>
      </c>
      <c r="V28" s="18"/>
      <c r="W28" s="18"/>
      <c r="X28" s="18"/>
      <c r="Y28" s="13">
        <f t="shared" si="1"/>
        <v>2000</v>
      </c>
      <c r="Z28" s="31">
        <v>10.91</v>
      </c>
      <c r="AA28" s="31">
        <f t="shared" si="0"/>
        <v>21820</v>
      </c>
      <c r="AB28" s="72">
        <f t="shared" ref="AB28" si="13">SUM(AA28:AA29)</f>
        <v>32999.96</v>
      </c>
      <c r="AC28" s="1"/>
      <c r="AD28" s="1"/>
      <c r="AE28" s="1"/>
      <c r="AF28" s="1"/>
      <c r="AG28" s="1"/>
      <c r="AH28" s="1"/>
      <c r="AI28" s="1"/>
      <c r="AJ28" s="1"/>
      <c r="AK28" s="1"/>
      <c r="AL28" s="1"/>
      <c r="AM28" s="1"/>
      <c r="AN28" s="1"/>
      <c r="AO28" s="1"/>
      <c r="AP28" s="1"/>
      <c r="AQ28" s="1"/>
      <c r="AR28" s="1"/>
      <c r="AS28" s="1"/>
      <c r="AT28" s="1"/>
      <c r="AU28" s="1"/>
      <c r="AV28" s="1"/>
      <c r="AW28" s="1"/>
      <c r="AX28" s="1"/>
      <c r="AY28" s="1"/>
      <c r="AZ28" s="1"/>
    </row>
    <row r="29" spans="1:52" s="26" customFormat="1" ht="23.25" customHeight="1" x14ac:dyDescent="0.35">
      <c r="A29" s="80"/>
      <c r="B29" s="123"/>
      <c r="C29" s="77"/>
      <c r="D29" s="9">
        <v>26</v>
      </c>
      <c r="E29" s="82"/>
      <c r="F29" s="10" t="s">
        <v>8</v>
      </c>
      <c r="G29" s="12" t="s">
        <v>10</v>
      </c>
      <c r="H29" s="11" t="s">
        <v>17</v>
      </c>
      <c r="I29" s="11" t="s">
        <v>48</v>
      </c>
      <c r="J29" s="11"/>
      <c r="K29" s="18"/>
      <c r="L29" s="18"/>
      <c r="M29" s="18"/>
      <c r="N29" s="18"/>
      <c r="O29" s="18"/>
      <c r="P29" s="18"/>
      <c r="Q29" s="18"/>
      <c r="R29" s="18"/>
      <c r="S29" s="18"/>
      <c r="T29" s="11">
        <v>6</v>
      </c>
      <c r="U29" s="18">
        <v>5</v>
      </c>
      <c r="V29" s="18"/>
      <c r="W29" s="18"/>
      <c r="X29" s="18"/>
      <c r="Y29" s="13">
        <f t="shared" si="1"/>
        <v>11</v>
      </c>
      <c r="Z29" s="31">
        <v>1016.36</v>
      </c>
      <c r="AA29" s="31">
        <f t="shared" si="0"/>
        <v>11179.960000000001</v>
      </c>
      <c r="AB29" s="72"/>
      <c r="AC29" s="1"/>
      <c r="AD29" s="1"/>
      <c r="AE29" s="1"/>
      <c r="AF29" s="1"/>
      <c r="AG29" s="1"/>
      <c r="AH29" s="1"/>
      <c r="AI29" s="1"/>
      <c r="AJ29" s="1"/>
      <c r="AK29" s="1"/>
      <c r="AL29" s="1"/>
      <c r="AM29" s="1"/>
      <c r="AN29" s="1"/>
      <c r="AO29" s="1"/>
      <c r="AP29" s="1"/>
      <c r="AQ29" s="1"/>
      <c r="AR29" s="1"/>
      <c r="AS29" s="1"/>
      <c r="AT29" s="1"/>
      <c r="AU29" s="1"/>
      <c r="AV29" s="1"/>
      <c r="AW29" s="1"/>
      <c r="AX29" s="1"/>
      <c r="AY29" s="1"/>
      <c r="AZ29" s="1"/>
    </row>
    <row r="30" spans="1:52" s="22" customFormat="1" ht="23.25" customHeight="1" x14ac:dyDescent="0.35">
      <c r="A30" s="80"/>
      <c r="B30" s="123" t="s">
        <v>58</v>
      </c>
      <c r="C30" s="78">
        <v>14</v>
      </c>
      <c r="D30" s="14">
        <v>27</v>
      </c>
      <c r="E30" s="84" t="s">
        <v>13</v>
      </c>
      <c r="F30" s="15" t="s">
        <v>8</v>
      </c>
      <c r="G30" s="20" t="s">
        <v>9</v>
      </c>
      <c r="H30" s="16" t="s">
        <v>16</v>
      </c>
      <c r="I30" s="16" t="s">
        <v>48</v>
      </c>
      <c r="J30" s="16"/>
      <c r="K30" s="17"/>
      <c r="L30" s="17"/>
      <c r="M30" s="17"/>
      <c r="N30" s="17"/>
      <c r="O30" s="17"/>
      <c r="P30" s="17"/>
      <c r="Q30" s="17"/>
      <c r="R30" s="17"/>
      <c r="S30" s="17"/>
      <c r="T30" s="16">
        <v>3000</v>
      </c>
      <c r="U30" s="17">
        <v>4000</v>
      </c>
      <c r="V30" s="17"/>
      <c r="W30" s="17"/>
      <c r="X30" s="17"/>
      <c r="Y30" s="21">
        <f t="shared" si="1"/>
        <v>7000</v>
      </c>
      <c r="Z30" s="32">
        <v>13.02</v>
      </c>
      <c r="AA30" s="32">
        <f t="shared" si="0"/>
        <v>91140</v>
      </c>
      <c r="AB30" s="71">
        <f t="shared" ref="AB30" si="14">SUM(AA30:AA31)</f>
        <v>169970</v>
      </c>
      <c r="AC30" s="1"/>
      <c r="AD30" s="1"/>
      <c r="AE30" s="1"/>
      <c r="AF30" s="1"/>
      <c r="AG30" s="1"/>
      <c r="AH30" s="1"/>
      <c r="AI30" s="1"/>
      <c r="AJ30" s="1"/>
      <c r="AK30" s="1"/>
      <c r="AL30" s="1"/>
      <c r="AM30" s="1"/>
      <c r="AN30" s="1"/>
      <c r="AO30" s="1"/>
      <c r="AP30" s="1"/>
      <c r="AQ30" s="1"/>
      <c r="AR30" s="1"/>
      <c r="AS30" s="1"/>
      <c r="AT30" s="1"/>
      <c r="AU30" s="1"/>
      <c r="AV30" s="1"/>
      <c r="AW30" s="1"/>
      <c r="AX30" s="1"/>
      <c r="AY30" s="1"/>
      <c r="AZ30" s="1"/>
    </row>
    <row r="31" spans="1:52" s="22" customFormat="1" ht="23.25" customHeight="1" x14ac:dyDescent="0.35">
      <c r="A31" s="80"/>
      <c r="B31" s="123"/>
      <c r="C31" s="78"/>
      <c r="D31" s="14">
        <v>28</v>
      </c>
      <c r="E31" s="84"/>
      <c r="F31" s="15" t="s">
        <v>8</v>
      </c>
      <c r="G31" s="20" t="s">
        <v>10</v>
      </c>
      <c r="H31" s="16" t="s">
        <v>17</v>
      </c>
      <c r="I31" s="16" t="s">
        <v>48</v>
      </c>
      <c r="J31" s="16"/>
      <c r="K31" s="17"/>
      <c r="L31" s="17"/>
      <c r="M31" s="17"/>
      <c r="N31" s="17"/>
      <c r="O31" s="17"/>
      <c r="P31" s="17"/>
      <c r="Q31" s="17"/>
      <c r="R31" s="17"/>
      <c r="S31" s="17"/>
      <c r="T31" s="16">
        <v>20</v>
      </c>
      <c r="U31" s="17">
        <v>20</v>
      </c>
      <c r="V31" s="17"/>
      <c r="W31" s="17"/>
      <c r="X31" s="17"/>
      <c r="Y31" s="21">
        <f t="shared" si="1"/>
        <v>40</v>
      </c>
      <c r="Z31" s="32">
        <v>1970.75</v>
      </c>
      <c r="AA31" s="32">
        <f t="shared" si="0"/>
        <v>78830</v>
      </c>
      <c r="AB31" s="71"/>
      <c r="AC31" s="1"/>
      <c r="AD31" s="1"/>
      <c r="AE31" s="1"/>
      <c r="AF31" s="1"/>
      <c r="AG31" s="1"/>
      <c r="AH31" s="1"/>
      <c r="AI31" s="1"/>
      <c r="AJ31" s="1"/>
      <c r="AK31" s="1"/>
      <c r="AL31" s="1"/>
      <c r="AM31" s="1"/>
      <c r="AN31" s="1"/>
      <c r="AO31" s="1"/>
      <c r="AP31" s="1"/>
      <c r="AQ31" s="1"/>
      <c r="AR31" s="1"/>
      <c r="AS31" s="1"/>
      <c r="AT31" s="1"/>
      <c r="AU31" s="1"/>
      <c r="AV31" s="1"/>
      <c r="AW31" s="1"/>
      <c r="AX31" s="1"/>
      <c r="AY31" s="1"/>
      <c r="AZ31" s="1"/>
    </row>
    <row r="32" spans="1:52" s="26" customFormat="1" ht="23.25" customHeight="1" x14ac:dyDescent="0.35">
      <c r="A32" s="80"/>
      <c r="B32" s="123" t="s">
        <v>58</v>
      </c>
      <c r="C32" s="77">
        <v>15</v>
      </c>
      <c r="D32" s="9">
        <v>29</v>
      </c>
      <c r="E32" s="82" t="s">
        <v>14</v>
      </c>
      <c r="F32" s="10" t="s">
        <v>8</v>
      </c>
      <c r="G32" s="12" t="s">
        <v>9</v>
      </c>
      <c r="H32" s="11" t="s">
        <v>16</v>
      </c>
      <c r="I32" s="11" t="s">
        <v>48</v>
      </c>
      <c r="J32" s="11"/>
      <c r="K32" s="18"/>
      <c r="L32" s="18"/>
      <c r="M32" s="18"/>
      <c r="N32" s="18"/>
      <c r="O32" s="18"/>
      <c r="P32" s="18"/>
      <c r="Q32" s="18"/>
      <c r="R32" s="18"/>
      <c r="S32" s="18"/>
      <c r="T32" s="11">
        <v>1500</v>
      </c>
      <c r="U32" s="18">
        <v>1000</v>
      </c>
      <c r="V32" s="18"/>
      <c r="W32" s="18"/>
      <c r="X32" s="18"/>
      <c r="Y32" s="13">
        <f t="shared" si="1"/>
        <v>2500</v>
      </c>
      <c r="Z32" s="31">
        <v>11.2</v>
      </c>
      <c r="AA32" s="31">
        <f t="shared" si="0"/>
        <v>28000</v>
      </c>
      <c r="AB32" s="72">
        <f t="shared" ref="AB32" si="15">SUM(AA32:AA33)</f>
        <v>83000</v>
      </c>
      <c r="AC32" s="1"/>
      <c r="AD32" s="1"/>
      <c r="AE32" s="1"/>
      <c r="AF32" s="1"/>
      <c r="AG32" s="1"/>
      <c r="AH32" s="1"/>
      <c r="AI32" s="1"/>
      <c r="AJ32" s="1"/>
      <c r="AK32" s="1"/>
      <c r="AL32" s="1"/>
      <c r="AM32" s="1"/>
      <c r="AN32" s="1"/>
      <c r="AO32" s="1"/>
      <c r="AP32" s="1"/>
      <c r="AQ32" s="1"/>
      <c r="AR32" s="1"/>
      <c r="AS32" s="1"/>
      <c r="AT32" s="1"/>
      <c r="AU32" s="1"/>
      <c r="AV32" s="1"/>
      <c r="AW32" s="1"/>
      <c r="AX32" s="1"/>
      <c r="AY32" s="1"/>
      <c r="AZ32" s="1"/>
    </row>
    <row r="33" spans="1:52" s="26" customFormat="1" ht="23.25" customHeight="1" thickBot="1" x14ac:dyDescent="0.4">
      <c r="A33" s="81"/>
      <c r="B33" s="123"/>
      <c r="C33" s="98"/>
      <c r="D33" s="47">
        <v>30</v>
      </c>
      <c r="E33" s="89"/>
      <c r="F33" s="48" t="s">
        <v>8</v>
      </c>
      <c r="G33" s="49" t="s">
        <v>10</v>
      </c>
      <c r="H33" s="50" t="s">
        <v>17</v>
      </c>
      <c r="I33" s="50" t="s">
        <v>48</v>
      </c>
      <c r="J33" s="50"/>
      <c r="K33" s="51"/>
      <c r="L33" s="51"/>
      <c r="M33" s="51"/>
      <c r="N33" s="51"/>
      <c r="O33" s="51"/>
      <c r="P33" s="51"/>
      <c r="Q33" s="51"/>
      <c r="R33" s="51"/>
      <c r="S33" s="51"/>
      <c r="T33" s="50">
        <v>20</v>
      </c>
      <c r="U33" s="51">
        <v>5</v>
      </c>
      <c r="V33" s="51"/>
      <c r="W33" s="51"/>
      <c r="X33" s="51"/>
      <c r="Y33" s="52">
        <f t="shared" si="1"/>
        <v>25</v>
      </c>
      <c r="Z33" s="53">
        <v>2200</v>
      </c>
      <c r="AA33" s="53">
        <f t="shared" si="0"/>
        <v>55000</v>
      </c>
      <c r="AB33" s="111"/>
      <c r="AC33" s="1"/>
      <c r="AD33" s="1"/>
      <c r="AE33" s="1"/>
      <c r="AF33" s="1"/>
      <c r="AG33" s="1"/>
      <c r="AH33" s="1"/>
      <c r="AI33" s="1"/>
      <c r="AJ33" s="1"/>
      <c r="AK33" s="1"/>
      <c r="AL33" s="1"/>
      <c r="AM33" s="1"/>
      <c r="AN33" s="1"/>
      <c r="AO33" s="1"/>
      <c r="AP33" s="1"/>
      <c r="AQ33" s="1"/>
      <c r="AR33" s="1"/>
      <c r="AS33" s="1"/>
      <c r="AT33" s="1"/>
      <c r="AU33" s="1"/>
      <c r="AV33" s="1"/>
      <c r="AW33" s="1"/>
      <c r="AX33" s="1"/>
      <c r="AY33" s="1"/>
      <c r="AZ33" s="1"/>
    </row>
    <row r="34" spans="1:52" s="22" customFormat="1" ht="23.25" customHeight="1" x14ac:dyDescent="0.35">
      <c r="A34" s="107" t="s">
        <v>36</v>
      </c>
      <c r="B34" s="122" t="s">
        <v>55</v>
      </c>
      <c r="C34" s="93">
        <v>16</v>
      </c>
      <c r="D34" s="54">
        <v>31</v>
      </c>
      <c r="E34" s="90" t="s">
        <v>11</v>
      </c>
      <c r="F34" s="55" t="s">
        <v>8</v>
      </c>
      <c r="G34" s="56" t="s">
        <v>9</v>
      </c>
      <c r="H34" s="57" t="s">
        <v>16</v>
      </c>
      <c r="I34" s="57" t="s">
        <v>48</v>
      </c>
      <c r="J34" s="57"/>
      <c r="K34" s="58"/>
      <c r="L34" s="58"/>
      <c r="M34" s="58"/>
      <c r="N34" s="58"/>
      <c r="O34" s="58"/>
      <c r="P34" s="58"/>
      <c r="Q34" s="58"/>
      <c r="R34" s="58"/>
      <c r="S34" s="58"/>
      <c r="T34" s="58"/>
      <c r="U34" s="58"/>
      <c r="V34" s="61">
        <v>50000</v>
      </c>
      <c r="W34" s="58"/>
      <c r="X34" s="58"/>
      <c r="Y34" s="59">
        <f t="shared" si="1"/>
        <v>50000</v>
      </c>
      <c r="Z34" s="60">
        <v>3.93</v>
      </c>
      <c r="AA34" s="60">
        <f t="shared" si="0"/>
        <v>196500</v>
      </c>
      <c r="AB34" s="99">
        <f t="shared" ref="AB34" si="16">SUM(AA34:AA35)</f>
        <v>210000</v>
      </c>
      <c r="AC34" s="1"/>
      <c r="AD34" s="1"/>
      <c r="AE34" s="1"/>
      <c r="AF34" s="1"/>
      <c r="AG34" s="1"/>
      <c r="AH34" s="1"/>
      <c r="AI34" s="1"/>
      <c r="AJ34" s="1"/>
      <c r="AK34" s="1"/>
      <c r="AL34" s="1"/>
      <c r="AM34" s="1"/>
      <c r="AN34" s="1"/>
      <c r="AO34" s="1"/>
      <c r="AP34" s="1"/>
      <c r="AQ34" s="1"/>
      <c r="AR34" s="1"/>
      <c r="AS34" s="1"/>
      <c r="AT34" s="1"/>
      <c r="AU34" s="1"/>
      <c r="AV34" s="1"/>
      <c r="AW34" s="1"/>
      <c r="AX34" s="1"/>
      <c r="AY34" s="1"/>
      <c r="AZ34" s="1"/>
    </row>
    <row r="35" spans="1:52" s="22" customFormat="1" ht="23.25" customHeight="1" x14ac:dyDescent="0.35">
      <c r="A35" s="108"/>
      <c r="B35" s="122"/>
      <c r="C35" s="78"/>
      <c r="D35" s="14">
        <v>32</v>
      </c>
      <c r="E35" s="84"/>
      <c r="F35" s="15" t="s">
        <v>8</v>
      </c>
      <c r="G35" s="20" t="s">
        <v>10</v>
      </c>
      <c r="H35" s="16" t="s">
        <v>17</v>
      </c>
      <c r="I35" s="16" t="s">
        <v>48</v>
      </c>
      <c r="J35" s="16"/>
      <c r="K35" s="17"/>
      <c r="L35" s="17"/>
      <c r="M35" s="17"/>
      <c r="N35" s="17"/>
      <c r="O35" s="17"/>
      <c r="P35" s="17"/>
      <c r="Q35" s="17"/>
      <c r="R35" s="17"/>
      <c r="S35" s="17"/>
      <c r="T35" s="17"/>
      <c r="U35" s="17"/>
      <c r="V35" s="16">
        <v>10</v>
      </c>
      <c r="W35" s="17"/>
      <c r="X35" s="17"/>
      <c r="Y35" s="21">
        <f t="shared" si="1"/>
        <v>10</v>
      </c>
      <c r="Z35" s="32">
        <v>1350</v>
      </c>
      <c r="AA35" s="32">
        <f t="shared" si="0"/>
        <v>13500</v>
      </c>
      <c r="AB35" s="71"/>
      <c r="AC35" s="1"/>
      <c r="AD35" s="1"/>
      <c r="AE35" s="1"/>
      <c r="AF35" s="1"/>
      <c r="AG35" s="1"/>
      <c r="AH35" s="1"/>
      <c r="AI35" s="1"/>
      <c r="AJ35" s="1"/>
      <c r="AK35" s="1"/>
      <c r="AL35" s="1"/>
      <c r="AM35" s="1"/>
      <c r="AN35" s="1"/>
      <c r="AO35" s="1"/>
      <c r="AP35" s="1"/>
      <c r="AQ35" s="1"/>
      <c r="AR35" s="1"/>
      <c r="AS35" s="1"/>
      <c r="AT35" s="1"/>
      <c r="AU35" s="1"/>
      <c r="AV35" s="1"/>
      <c r="AW35" s="1"/>
      <c r="AX35" s="1"/>
      <c r="AY35" s="1"/>
      <c r="AZ35" s="1"/>
    </row>
    <row r="36" spans="1:52" s="26" customFormat="1" ht="23.25" customHeight="1" x14ac:dyDescent="0.35">
      <c r="A36" s="108"/>
      <c r="B36" s="122" t="s">
        <v>59</v>
      </c>
      <c r="C36" s="77">
        <v>17</v>
      </c>
      <c r="D36" s="9">
        <v>33</v>
      </c>
      <c r="E36" s="82" t="s">
        <v>12</v>
      </c>
      <c r="F36" s="10" t="s">
        <v>8</v>
      </c>
      <c r="G36" s="12" t="s">
        <v>9</v>
      </c>
      <c r="H36" s="11" t="s">
        <v>16</v>
      </c>
      <c r="I36" s="11" t="s">
        <v>48</v>
      </c>
      <c r="J36" s="11"/>
      <c r="K36" s="18"/>
      <c r="L36" s="18"/>
      <c r="M36" s="18"/>
      <c r="N36" s="18"/>
      <c r="O36" s="18"/>
      <c r="P36" s="18"/>
      <c r="Q36" s="18"/>
      <c r="R36" s="18"/>
      <c r="S36" s="18"/>
      <c r="T36" s="18"/>
      <c r="U36" s="18"/>
      <c r="V36" s="23">
        <v>50000</v>
      </c>
      <c r="W36" s="18"/>
      <c r="X36" s="18"/>
      <c r="Y36" s="13">
        <f t="shared" si="1"/>
        <v>50000</v>
      </c>
      <c r="Z36" s="31">
        <v>10.97</v>
      </c>
      <c r="AA36" s="31">
        <f t="shared" si="0"/>
        <v>548500</v>
      </c>
      <c r="AB36" s="72">
        <f t="shared" ref="AB36" si="17">SUM(AA36:AA37)</f>
        <v>577750</v>
      </c>
      <c r="AC36" s="1"/>
      <c r="AD36" s="1"/>
      <c r="AE36" s="1"/>
      <c r="AF36" s="1"/>
      <c r="AG36" s="1"/>
      <c r="AH36" s="1"/>
      <c r="AI36" s="1"/>
      <c r="AJ36" s="1"/>
      <c r="AK36" s="1"/>
      <c r="AL36" s="1"/>
      <c r="AM36" s="1"/>
      <c r="AN36" s="1"/>
      <c r="AO36" s="1"/>
      <c r="AP36" s="1"/>
      <c r="AQ36" s="1"/>
      <c r="AR36" s="1"/>
      <c r="AS36" s="1"/>
      <c r="AT36" s="1"/>
      <c r="AU36" s="1"/>
      <c r="AV36" s="1"/>
      <c r="AW36" s="1"/>
      <c r="AX36" s="1"/>
      <c r="AY36" s="1"/>
      <c r="AZ36" s="1"/>
    </row>
    <row r="37" spans="1:52" s="26" customFormat="1" ht="23.25" customHeight="1" x14ac:dyDescent="0.35">
      <c r="A37" s="108"/>
      <c r="B37" s="122"/>
      <c r="C37" s="77"/>
      <c r="D37" s="9">
        <v>34</v>
      </c>
      <c r="E37" s="82"/>
      <c r="F37" s="10" t="s">
        <v>8</v>
      </c>
      <c r="G37" s="12" t="s">
        <v>10</v>
      </c>
      <c r="H37" s="11" t="s">
        <v>17</v>
      </c>
      <c r="I37" s="11" t="s">
        <v>48</v>
      </c>
      <c r="J37" s="11"/>
      <c r="K37" s="18"/>
      <c r="L37" s="18"/>
      <c r="M37" s="18"/>
      <c r="N37" s="18"/>
      <c r="O37" s="18"/>
      <c r="P37" s="18"/>
      <c r="Q37" s="18"/>
      <c r="R37" s="18"/>
      <c r="S37" s="18"/>
      <c r="T37" s="18"/>
      <c r="U37" s="18"/>
      <c r="V37" s="11">
        <v>30</v>
      </c>
      <c r="W37" s="18"/>
      <c r="X37" s="18"/>
      <c r="Y37" s="13">
        <f t="shared" si="1"/>
        <v>30</v>
      </c>
      <c r="Z37" s="31">
        <v>975</v>
      </c>
      <c r="AA37" s="31">
        <f t="shared" si="0"/>
        <v>29250</v>
      </c>
      <c r="AB37" s="72"/>
      <c r="AC37" s="1"/>
      <c r="AD37" s="1"/>
      <c r="AE37" s="1"/>
      <c r="AF37" s="1"/>
      <c r="AG37" s="1"/>
      <c r="AH37" s="1"/>
      <c r="AI37" s="1"/>
      <c r="AJ37" s="1"/>
      <c r="AK37" s="1"/>
      <c r="AL37" s="1"/>
      <c r="AM37" s="1"/>
      <c r="AN37" s="1"/>
      <c r="AO37" s="1"/>
      <c r="AP37" s="1"/>
      <c r="AQ37" s="1"/>
      <c r="AR37" s="1"/>
      <c r="AS37" s="1"/>
      <c r="AT37" s="1"/>
      <c r="AU37" s="1"/>
      <c r="AV37" s="1"/>
      <c r="AW37" s="1"/>
      <c r="AX37" s="1"/>
      <c r="AY37" s="1"/>
      <c r="AZ37" s="1"/>
    </row>
    <row r="38" spans="1:52" s="22" customFormat="1" ht="23.25" customHeight="1" x14ac:dyDescent="0.35">
      <c r="A38" s="108"/>
      <c r="B38" s="122" t="s">
        <v>59</v>
      </c>
      <c r="C38" s="78">
        <v>18</v>
      </c>
      <c r="D38" s="14">
        <v>35</v>
      </c>
      <c r="E38" s="84" t="s">
        <v>13</v>
      </c>
      <c r="F38" s="15" t="s">
        <v>8</v>
      </c>
      <c r="G38" s="20" t="s">
        <v>9</v>
      </c>
      <c r="H38" s="16" t="s">
        <v>16</v>
      </c>
      <c r="I38" s="16" t="s">
        <v>48</v>
      </c>
      <c r="J38" s="16"/>
      <c r="K38" s="17"/>
      <c r="L38" s="17"/>
      <c r="M38" s="17"/>
      <c r="N38" s="17"/>
      <c r="O38" s="17"/>
      <c r="P38" s="17"/>
      <c r="Q38" s="17"/>
      <c r="R38" s="17"/>
      <c r="S38" s="17"/>
      <c r="T38" s="17"/>
      <c r="U38" s="17"/>
      <c r="V38" s="19">
        <v>25000</v>
      </c>
      <c r="W38" s="17"/>
      <c r="X38" s="17"/>
      <c r="Y38" s="21">
        <f t="shared" si="1"/>
        <v>25000</v>
      </c>
      <c r="Z38" s="32">
        <v>8.9</v>
      </c>
      <c r="AA38" s="32">
        <f t="shared" si="0"/>
        <v>222500</v>
      </c>
      <c r="AB38" s="71">
        <f t="shared" ref="AB38" si="18">SUM(AA38:AA39)</f>
        <v>230000</v>
      </c>
      <c r="AC38" s="1"/>
      <c r="AD38" s="1"/>
      <c r="AE38" s="1"/>
      <c r="AF38" s="1"/>
      <c r="AG38" s="1"/>
      <c r="AH38" s="1"/>
      <c r="AI38" s="1"/>
      <c r="AJ38" s="1"/>
      <c r="AK38" s="1"/>
      <c r="AL38" s="1"/>
      <c r="AM38" s="1"/>
      <c r="AN38" s="1"/>
      <c r="AO38" s="1"/>
      <c r="AP38" s="1"/>
      <c r="AQ38" s="1"/>
      <c r="AR38" s="1"/>
      <c r="AS38" s="1"/>
      <c r="AT38" s="1"/>
      <c r="AU38" s="1"/>
      <c r="AV38" s="1"/>
      <c r="AW38" s="1"/>
      <c r="AX38" s="1"/>
      <c r="AY38" s="1"/>
      <c r="AZ38" s="1"/>
    </row>
    <row r="39" spans="1:52" s="22" customFormat="1" ht="23.25" customHeight="1" x14ac:dyDescent="0.35">
      <c r="A39" s="108"/>
      <c r="B39" s="122"/>
      <c r="C39" s="78"/>
      <c r="D39" s="14">
        <v>36</v>
      </c>
      <c r="E39" s="84"/>
      <c r="F39" s="15" t="s">
        <v>8</v>
      </c>
      <c r="G39" s="20" t="s">
        <v>10</v>
      </c>
      <c r="H39" s="16" t="s">
        <v>17</v>
      </c>
      <c r="I39" s="16" t="s">
        <v>48</v>
      </c>
      <c r="J39" s="16"/>
      <c r="K39" s="17"/>
      <c r="L39" s="17"/>
      <c r="M39" s="17"/>
      <c r="N39" s="17"/>
      <c r="O39" s="17"/>
      <c r="P39" s="17"/>
      <c r="Q39" s="17"/>
      <c r="R39" s="17"/>
      <c r="S39" s="17"/>
      <c r="T39" s="17"/>
      <c r="U39" s="17"/>
      <c r="V39" s="16">
        <v>10</v>
      </c>
      <c r="W39" s="17"/>
      <c r="X39" s="17"/>
      <c r="Y39" s="21">
        <f t="shared" si="1"/>
        <v>10</v>
      </c>
      <c r="Z39" s="32">
        <v>750</v>
      </c>
      <c r="AA39" s="32">
        <f t="shared" si="0"/>
        <v>7500</v>
      </c>
      <c r="AB39" s="71"/>
      <c r="AC39" s="1"/>
      <c r="AD39" s="1"/>
      <c r="AE39" s="1"/>
      <c r="AF39" s="1"/>
      <c r="AG39" s="1"/>
      <c r="AH39" s="1"/>
      <c r="AI39" s="1"/>
      <c r="AJ39" s="1"/>
      <c r="AK39" s="1"/>
      <c r="AL39" s="1"/>
      <c r="AM39" s="1"/>
      <c r="AN39" s="1"/>
      <c r="AO39" s="1"/>
      <c r="AP39" s="1"/>
      <c r="AQ39" s="1"/>
      <c r="AR39" s="1"/>
      <c r="AS39" s="1"/>
      <c r="AT39" s="1"/>
      <c r="AU39" s="1"/>
      <c r="AV39" s="1"/>
      <c r="AW39" s="1"/>
      <c r="AX39" s="1"/>
      <c r="AY39" s="1"/>
      <c r="AZ39" s="1"/>
    </row>
    <row r="40" spans="1:52" s="26" customFormat="1" ht="23.25" customHeight="1" x14ac:dyDescent="0.35">
      <c r="A40" s="108"/>
      <c r="B40" s="122" t="s">
        <v>59</v>
      </c>
      <c r="C40" s="77">
        <v>19</v>
      </c>
      <c r="D40" s="9">
        <v>37</v>
      </c>
      <c r="E40" s="82" t="s">
        <v>14</v>
      </c>
      <c r="F40" s="10" t="s">
        <v>8</v>
      </c>
      <c r="G40" s="12" t="s">
        <v>9</v>
      </c>
      <c r="H40" s="11" t="s">
        <v>16</v>
      </c>
      <c r="I40" s="11" t="s">
        <v>48</v>
      </c>
      <c r="J40" s="11"/>
      <c r="K40" s="18"/>
      <c r="L40" s="18"/>
      <c r="M40" s="18"/>
      <c r="N40" s="18"/>
      <c r="O40" s="18"/>
      <c r="P40" s="18"/>
      <c r="Q40" s="18"/>
      <c r="R40" s="18"/>
      <c r="S40" s="18"/>
      <c r="T40" s="18"/>
      <c r="U40" s="18"/>
      <c r="V40" s="23">
        <v>50000</v>
      </c>
      <c r="W40" s="18"/>
      <c r="X40" s="18"/>
      <c r="Y40" s="13">
        <f t="shared" si="1"/>
        <v>50000</v>
      </c>
      <c r="Z40" s="31">
        <v>7.74</v>
      </c>
      <c r="AA40" s="31">
        <f t="shared" si="0"/>
        <v>387000</v>
      </c>
      <c r="AB40" s="72">
        <f t="shared" ref="AB40" si="19">SUM(AA40:AA41)</f>
        <v>432000</v>
      </c>
      <c r="AC40" s="1"/>
      <c r="AD40" s="1"/>
      <c r="AE40" s="1"/>
      <c r="AF40" s="1"/>
      <c r="AG40" s="1"/>
      <c r="AH40" s="1"/>
      <c r="AI40" s="1"/>
      <c r="AJ40" s="1"/>
      <c r="AK40" s="1"/>
      <c r="AL40" s="1"/>
      <c r="AM40" s="1"/>
      <c r="AN40" s="1"/>
      <c r="AO40" s="1"/>
      <c r="AP40" s="1"/>
      <c r="AQ40" s="1"/>
      <c r="AR40" s="1"/>
      <c r="AS40" s="1"/>
      <c r="AT40" s="1"/>
      <c r="AU40" s="1"/>
      <c r="AV40" s="1"/>
      <c r="AW40" s="1"/>
      <c r="AX40" s="1"/>
      <c r="AY40" s="1"/>
      <c r="AZ40" s="1"/>
    </row>
    <row r="41" spans="1:52" s="26" customFormat="1" ht="23.25" customHeight="1" x14ac:dyDescent="0.35">
      <c r="A41" s="108"/>
      <c r="B41" s="122"/>
      <c r="C41" s="77"/>
      <c r="D41" s="9">
        <v>38</v>
      </c>
      <c r="E41" s="82"/>
      <c r="F41" s="10" t="s">
        <v>8</v>
      </c>
      <c r="G41" s="12" t="s">
        <v>10</v>
      </c>
      <c r="H41" s="11" t="s">
        <v>17</v>
      </c>
      <c r="I41" s="11" t="s">
        <v>48</v>
      </c>
      <c r="J41" s="11"/>
      <c r="K41" s="18"/>
      <c r="L41" s="18"/>
      <c r="M41" s="18"/>
      <c r="N41" s="18"/>
      <c r="O41" s="18"/>
      <c r="P41" s="18"/>
      <c r="Q41" s="18"/>
      <c r="R41" s="18"/>
      <c r="S41" s="18"/>
      <c r="T41" s="18"/>
      <c r="U41" s="18"/>
      <c r="V41" s="11">
        <v>30</v>
      </c>
      <c r="W41" s="18"/>
      <c r="X41" s="18"/>
      <c r="Y41" s="13">
        <f t="shared" si="1"/>
        <v>30</v>
      </c>
      <c r="Z41" s="31">
        <v>1500</v>
      </c>
      <c r="AA41" s="31">
        <f t="shared" si="0"/>
        <v>45000</v>
      </c>
      <c r="AB41" s="72"/>
      <c r="AC41" s="1"/>
      <c r="AD41" s="1"/>
      <c r="AE41" s="1"/>
      <c r="AF41" s="1"/>
      <c r="AG41" s="1"/>
      <c r="AH41" s="1"/>
      <c r="AI41" s="1"/>
      <c r="AJ41" s="1"/>
      <c r="AK41" s="1"/>
      <c r="AL41" s="1"/>
      <c r="AM41" s="1"/>
      <c r="AN41" s="1"/>
      <c r="AO41" s="1"/>
      <c r="AP41" s="1"/>
      <c r="AQ41" s="1"/>
      <c r="AR41" s="1"/>
      <c r="AS41" s="1"/>
      <c r="AT41" s="1"/>
      <c r="AU41" s="1"/>
      <c r="AV41" s="1"/>
      <c r="AW41" s="1"/>
      <c r="AX41" s="1"/>
      <c r="AY41" s="1"/>
      <c r="AZ41" s="1"/>
    </row>
    <row r="42" spans="1:52" s="22" customFormat="1" ht="23.25" customHeight="1" x14ac:dyDescent="0.35">
      <c r="A42" s="108"/>
      <c r="B42" s="122" t="s">
        <v>55</v>
      </c>
      <c r="C42" s="78">
        <v>20</v>
      </c>
      <c r="D42" s="14">
        <v>39</v>
      </c>
      <c r="E42" s="112" t="s">
        <v>44</v>
      </c>
      <c r="F42" s="15" t="s">
        <v>8</v>
      </c>
      <c r="G42" s="20" t="s">
        <v>46</v>
      </c>
      <c r="H42" s="16" t="s">
        <v>16</v>
      </c>
      <c r="I42" s="16" t="s">
        <v>49</v>
      </c>
      <c r="J42" s="16"/>
      <c r="K42" s="17"/>
      <c r="L42" s="17"/>
      <c r="M42" s="17"/>
      <c r="N42" s="17"/>
      <c r="O42" s="17"/>
      <c r="P42" s="17"/>
      <c r="Q42" s="17"/>
      <c r="R42" s="17"/>
      <c r="S42" s="17"/>
      <c r="T42" s="17"/>
      <c r="U42" s="17"/>
      <c r="V42" s="16">
        <v>10000</v>
      </c>
      <c r="W42" s="17"/>
      <c r="X42" s="17"/>
      <c r="Y42" s="21">
        <f t="shared" si="1"/>
        <v>10000</v>
      </c>
      <c r="Z42" s="32">
        <v>6.76</v>
      </c>
      <c r="AA42" s="32">
        <f t="shared" si="0"/>
        <v>67600</v>
      </c>
      <c r="AB42" s="71">
        <f t="shared" ref="AB42" si="20">SUM(AA42:AA43)</f>
        <v>72706.75</v>
      </c>
      <c r="AC42" s="1"/>
      <c r="AD42" s="1"/>
      <c r="AE42" s="1"/>
      <c r="AF42" s="1"/>
      <c r="AG42" s="1"/>
      <c r="AH42" s="1"/>
      <c r="AI42" s="1"/>
      <c r="AJ42" s="1"/>
      <c r="AK42" s="1"/>
      <c r="AL42" s="1"/>
      <c r="AM42" s="1"/>
      <c r="AN42" s="1"/>
      <c r="AO42" s="1"/>
      <c r="AP42" s="1"/>
      <c r="AQ42" s="1"/>
      <c r="AR42" s="1"/>
      <c r="AS42" s="1"/>
      <c r="AT42" s="1"/>
      <c r="AU42" s="1"/>
      <c r="AV42" s="1"/>
      <c r="AW42" s="1"/>
      <c r="AX42" s="1"/>
      <c r="AY42" s="1"/>
      <c r="AZ42" s="1"/>
    </row>
    <row r="43" spans="1:52" s="22" customFormat="1" ht="23.25" customHeight="1" thickBot="1" x14ac:dyDescent="0.4">
      <c r="A43" s="109"/>
      <c r="B43" s="122"/>
      <c r="C43" s="96"/>
      <c r="D43" s="40">
        <v>40</v>
      </c>
      <c r="E43" s="113"/>
      <c r="F43" s="41" t="s">
        <v>8</v>
      </c>
      <c r="G43" s="42" t="s">
        <v>46</v>
      </c>
      <c r="H43" s="43" t="s">
        <v>17</v>
      </c>
      <c r="I43" s="43" t="s">
        <v>49</v>
      </c>
      <c r="J43" s="43"/>
      <c r="K43" s="62"/>
      <c r="L43" s="62"/>
      <c r="M43" s="62"/>
      <c r="N43" s="62"/>
      <c r="O43" s="62"/>
      <c r="P43" s="62"/>
      <c r="Q43" s="62"/>
      <c r="R43" s="62"/>
      <c r="S43" s="62"/>
      <c r="T43" s="62"/>
      <c r="U43" s="62"/>
      <c r="V43" s="43">
        <v>5</v>
      </c>
      <c r="W43" s="62"/>
      <c r="X43" s="62"/>
      <c r="Y43" s="44">
        <f t="shared" si="1"/>
        <v>5</v>
      </c>
      <c r="Z43" s="45">
        <v>1021.35</v>
      </c>
      <c r="AA43" s="45">
        <f t="shared" si="0"/>
        <v>5106.75</v>
      </c>
      <c r="AB43" s="110"/>
      <c r="AC43" s="1"/>
      <c r="AD43" s="1"/>
      <c r="AE43" s="1"/>
      <c r="AF43" s="1"/>
      <c r="AG43" s="1"/>
      <c r="AH43" s="1"/>
      <c r="AI43" s="1"/>
      <c r="AJ43" s="1"/>
      <c r="AK43" s="1"/>
      <c r="AL43" s="1"/>
      <c r="AM43" s="1"/>
      <c r="AN43" s="1"/>
      <c r="AO43" s="1"/>
      <c r="AP43" s="1"/>
      <c r="AQ43" s="1"/>
      <c r="AR43" s="1"/>
      <c r="AS43" s="1"/>
      <c r="AT43" s="1"/>
      <c r="AU43" s="1"/>
      <c r="AV43" s="1"/>
      <c r="AW43" s="1"/>
      <c r="AX43" s="1"/>
      <c r="AY43" s="1"/>
      <c r="AZ43" s="1"/>
    </row>
    <row r="44" spans="1:52" s="26" customFormat="1" ht="23.25" customHeight="1" x14ac:dyDescent="0.35">
      <c r="A44" s="104" t="s">
        <v>37</v>
      </c>
      <c r="B44" s="123" t="s">
        <v>55</v>
      </c>
      <c r="C44" s="103">
        <v>21</v>
      </c>
      <c r="D44" s="33">
        <v>41</v>
      </c>
      <c r="E44" s="83" t="s">
        <v>11</v>
      </c>
      <c r="F44" s="34" t="s">
        <v>8</v>
      </c>
      <c r="G44" s="35" t="s">
        <v>9</v>
      </c>
      <c r="H44" s="36" t="s">
        <v>16</v>
      </c>
      <c r="I44" s="36" t="s">
        <v>48</v>
      </c>
      <c r="J44" s="36"/>
      <c r="K44" s="46"/>
      <c r="L44" s="46"/>
      <c r="M44" s="46"/>
      <c r="N44" s="46"/>
      <c r="O44" s="46"/>
      <c r="P44" s="46"/>
      <c r="Q44" s="46"/>
      <c r="R44" s="46"/>
      <c r="S44" s="46"/>
      <c r="T44" s="46"/>
      <c r="U44" s="46"/>
      <c r="V44" s="46"/>
      <c r="W44" s="46">
        <v>1000</v>
      </c>
      <c r="X44" s="46"/>
      <c r="Y44" s="38">
        <f t="shared" si="1"/>
        <v>1000</v>
      </c>
      <c r="Z44" s="39">
        <v>3.5</v>
      </c>
      <c r="AA44" s="39">
        <f t="shared" si="0"/>
        <v>3500</v>
      </c>
      <c r="AB44" s="114">
        <f t="shared" ref="AB44" si="21">SUM(AA44:AA45)</f>
        <v>11999.960000000001</v>
      </c>
      <c r="AC44" s="1"/>
      <c r="AD44" s="1"/>
      <c r="AE44" s="1"/>
      <c r="AF44" s="1"/>
      <c r="AG44" s="1"/>
      <c r="AH44" s="1"/>
      <c r="AI44" s="1"/>
      <c r="AJ44" s="1"/>
      <c r="AK44" s="1"/>
      <c r="AL44" s="1"/>
      <c r="AM44" s="1"/>
      <c r="AN44" s="1"/>
      <c r="AO44" s="1"/>
      <c r="AP44" s="1"/>
      <c r="AQ44" s="1"/>
      <c r="AR44" s="1"/>
      <c r="AS44" s="1"/>
      <c r="AT44" s="1"/>
      <c r="AU44" s="1"/>
      <c r="AV44" s="1"/>
      <c r="AW44" s="1"/>
      <c r="AX44" s="1"/>
      <c r="AY44" s="1"/>
      <c r="AZ44" s="1"/>
    </row>
    <row r="45" spans="1:52" s="26" customFormat="1" ht="23.25" customHeight="1" x14ac:dyDescent="0.35">
      <c r="A45" s="105"/>
      <c r="B45" s="123"/>
      <c r="C45" s="77"/>
      <c r="D45" s="9">
        <v>42</v>
      </c>
      <c r="E45" s="82"/>
      <c r="F45" s="10" t="s">
        <v>8</v>
      </c>
      <c r="G45" s="12" t="s">
        <v>10</v>
      </c>
      <c r="H45" s="11" t="s">
        <v>17</v>
      </c>
      <c r="I45" s="11" t="s">
        <v>48</v>
      </c>
      <c r="J45" s="11"/>
      <c r="K45" s="18"/>
      <c r="L45" s="18"/>
      <c r="M45" s="18"/>
      <c r="N45" s="18"/>
      <c r="O45" s="18"/>
      <c r="P45" s="18"/>
      <c r="Q45" s="18"/>
      <c r="R45" s="18"/>
      <c r="S45" s="18"/>
      <c r="T45" s="18"/>
      <c r="U45" s="18"/>
      <c r="V45" s="18"/>
      <c r="W45" s="18">
        <v>6</v>
      </c>
      <c r="X45" s="18"/>
      <c r="Y45" s="13">
        <f t="shared" si="1"/>
        <v>6</v>
      </c>
      <c r="Z45" s="31">
        <v>1416.66</v>
      </c>
      <c r="AA45" s="31">
        <f t="shared" si="0"/>
        <v>8499.9600000000009</v>
      </c>
      <c r="AB45" s="72"/>
      <c r="AC45" s="1"/>
      <c r="AD45" s="1"/>
      <c r="AE45" s="1"/>
      <c r="AF45" s="1"/>
      <c r="AG45" s="1"/>
      <c r="AH45" s="1"/>
      <c r="AI45" s="1"/>
      <c r="AJ45" s="1"/>
      <c r="AK45" s="1"/>
      <c r="AL45" s="1"/>
      <c r="AM45" s="1"/>
      <c r="AN45" s="1"/>
      <c r="AO45" s="1"/>
      <c r="AP45" s="1"/>
      <c r="AQ45" s="1"/>
      <c r="AR45" s="1"/>
      <c r="AS45" s="1"/>
      <c r="AT45" s="1"/>
      <c r="AU45" s="1"/>
      <c r="AV45" s="1"/>
      <c r="AW45" s="1"/>
      <c r="AX45" s="1"/>
      <c r="AY45" s="1"/>
      <c r="AZ45" s="1"/>
    </row>
    <row r="46" spans="1:52" s="22" customFormat="1" ht="23.25" customHeight="1" x14ac:dyDescent="0.35">
      <c r="A46" s="105"/>
      <c r="B46" s="123" t="s">
        <v>55</v>
      </c>
      <c r="C46" s="78">
        <v>22</v>
      </c>
      <c r="D46" s="14">
        <v>43</v>
      </c>
      <c r="E46" s="84" t="s">
        <v>13</v>
      </c>
      <c r="F46" s="15" t="s">
        <v>8</v>
      </c>
      <c r="G46" s="20" t="s">
        <v>9</v>
      </c>
      <c r="H46" s="16" t="s">
        <v>16</v>
      </c>
      <c r="I46" s="16" t="s">
        <v>48</v>
      </c>
      <c r="J46" s="16"/>
      <c r="K46" s="17"/>
      <c r="L46" s="17"/>
      <c r="M46" s="17"/>
      <c r="N46" s="17"/>
      <c r="O46" s="17"/>
      <c r="P46" s="17"/>
      <c r="Q46" s="17"/>
      <c r="R46" s="17"/>
      <c r="S46" s="17"/>
      <c r="T46" s="17"/>
      <c r="U46" s="17"/>
      <c r="V46" s="17"/>
      <c r="W46" s="17">
        <v>2500</v>
      </c>
      <c r="X46" s="17"/>
      <c r="Y46" s="21">
        <f t="shared" si="1"/>
        <v>2500</v>
      </c>
      <c r="Z46" s="32">
        <v>13.45</v>
      </c>
      <c r="AA46" s="32">
        <f t="shared" si="0"/>
        <v>33625</v>
      </c>
      <c r="AB46" s="71">
        <f t="shared" ref="AB46" si="22">SUM(AA46:AA47)</f>
        <v>52999.96</v>
      </c>
      <c r="AC46" s="1"/>
      <c r="AD46" s="1"/>
      <c r="AE46" s="1"/>
      <c r="AF46" s="1"/>
      <c r="AG46" s="1"/>
      <c r="AH46" s="1"/>
      <c r="AI46" s="1"/>
      <c r="AJ46" s="1"/>
      <c r="AK46" s="1"/>
      <c r="AL46" s="1"/>
      <c r="AM46" s="1"/>
      <c r="AN46" s="1"/>
      <c r="AO46" s="1"/>
      <c r="AP46" s="1"/>
      <c r="AQ46" s="1"/>
      <c r="AR46" s="1"/>
      <c r="AS46" s="1"/>
      <c r="AT46" s="1"/>
      <c r="AU46" s="1"/>
      <c r="AV46" s="1"/>
      <c r="AW46" s="1"/>
      <c r="AX46" s="1"/>
      <c r="AY46" s="1"/>
      <c r="AZ46" s="1"/>
    </row>
    <row r="47" spans="1:52" s="22" customFormat="1" ht="23.25" customHeight="1" x14ac:dyDescent="0.35">
      <c r="A47" s="105"/>
      <c r="B47" s="123"/>
      <c r="C47" s="78"/>
      <c r="D47" s="14">
        <v>44</v>
      </c>
      <c r="E47" s="84"/>
      <c r="F47" s="15" t="s">
        <v>8</v>
      </c>
      <c r="G47" s="20" t="s">
        <v>10</v>
      </c>
      <c r="H47" s="16" t="s">
        <v>17</v>
      </c>
      <c r="I47" s="16" t="s">
        <v>48</v>
      </c>
      <c r="J47" s="16"/>
      <c r="K47" s="17"/>
      <c r="L47" s="17"/>
      <c r="M47" s="17"/>
      <c r="N47" s="17"/>
      <c r="O47" s="17"/>
      <c r="P47" s="17"/>
      <c r="Q47" s="17"/>
      <c r="R47" s="17"/>
      <c r="S47" s="17"/>
      <c r="T47" s="17"/>
      <c r="U47" s="17"/>
      <c r="V47" s="17"/>
      <c r="W47" s="17">
        <v>12</v>
      </c>
      <c r="X47" s="17"/>
      <c r="Y47" s="21">
        <f t="shared" si="1"/>
        <v>12</v>
      </c>
      <c r="Z47" s="32">
        <v>1614.58</v>
      </c>
      <c r="AA47" s="32">
        <f t="shared" si="0"/>
        <v>19374.96</v>
      </c>
      <c r="AB47" s="71"/>
      <c r="AC47" s="1"/>
      <c r="AD47" s="1"/>
      <c r="AE47" s="1"/>
      <c r="AF47" s="1"/>
      <c r="AG47" s="1"/>
      <c r="AH47" s="1"/>
      <c r="AI47" s="1"/>
      <c r="AJ47" s="1"/>
      <c r="AK47" s="1"/>
      <c r="AL47" s="1"/>
      <c r="AM47" s="1"/>
      <c r="AN47" s="1"/>
      <c r="AO47" s="1"/>
      <c r="AP47" s="1"/>
      <c r="AQ47" s="1"/>
      <c r="AR47" s="1"/>
      <c r="AS47" s="1"/>
      <c r="AT47" s="1"/>
      <c r="AU47" s="1"/>
      <c r="AV47" s="1"/>
      <c r="AW47" s="1"/>
      <c r="AX47" s="1"/>
      <c r="AY47" s="1"/>
      <c r="AZ47" s="1"/>
    </row>
    <row r="48" spans="1:52" s="26" customFormat="1" ht="23.25" customHeight="1" x14ac:dyDescent="0.35">
      <c r="A48" s="105"/>
      <c r="B48" s="123" t="s">
        <v>55</v>
      </c>
      <c r="C48" s="77">
        <v>23</v>
      </c>
      <c r="D48" s="9">
        <v>45</v>
      </c>
      <c r="E48" s="91" t="s">
        <v>44</v>
      </c>
      <c r="F48" s="10" t="s">
        <v>8</v>
      </c>
      <c r="G48" s="12" t="s">
        <v>46</v>
      </c>
      <c r="H48" s="11" t="s">
        <v>16</v>
      </c>
      <c r="I48" s="28" t="s">
        <v>49</v>
      </c>
      <c r="J48" s="11"/>
      <c r="K48" s="18"/>
      <c r="L48" s="18"/>
      <c r="M48" s="18"/>
      <c r="N48" s="18"/>
      <c r="O48" s="18"/>
      <c r="P48" s="18"/>
      <c r="Q48" s="18"/>
      <c r="R48" s="18"/>
      <c r="S48" s="18"/>
      <c r="T48" s="18"/>
      <c r="U48" s="18"/>
      <c r="V48" s="18"/>
      <c r="W48" s="18">
        <v>1800</v>
      </c>
      <c r="X48" s="18"/>
      <c r="Y48" s="13">
        <f t="shared" si="1"/>
        <v>1800</v>
      </c>
      <c r="Z48" s="31">
        <v>6.76</v>
      </c>
      <c r="AA48" s="31">
        <f t="shared" si="0"/>
        <v>12168</v>
      </c>
      <c r="AB48" s="72">
        <f t="shared" ref="AB48" si="23">SUM(AA48:AA49)</f>
        <v>22381.5</v>
      </c>
      <c r="AC48" s="1"/>
      <c r="AD48" s="1"/>
      <c r="AE48" s="1"/>
      <c r="AF48" s="1"/>
      <c r="AG48" s="1"/>
      <c r="AH48" s="1"/>
      <c r="AI48" s="1"/>
      <c r="AJ48" s="1"/>
      <c r="AK48" s="1"/>
      <c r="AL48" s="1"/>
      <c r="AM48" s="1"/>
      <c r="AN48" s="1"/>
      <c r="AO48" s="1"/>
      <c r="AP48" s="1"/>
      <c r="AQ48" s="1"/>
      <c r="AR48" s="1"/>
      <c r="AS48" s="1"/>
      <c r="AT48" s="1"/>
      <c r="AU48" s="1"/>
      <c r="AV48" s="1"/>
      <c r="AW48" s="1"/>
      <c r="AX48" s="1"/>
      <c r="AY48" s="1"/>
      <c r="AZ48" s="1"/>
    </row>
    <row r="49" spans="1:52" s="26" customFormat="1" ht="23.25" customHeight="1" thickBot="1" x14ac:dyDescent="0.4">
      <c r="A49" s="106"/>
      <c r="B49" s="123"/>
      <c r="C49" s="98"/>
      <c r="D49" s="47">
        <v>46</v>
      </c>
      <c r="E49" s="92"/>
      <c r="F49" s="48" t="s">
        <v>8</v>
      </c>
      <c r="G49" s="49" t="s">
        <v>46</v>
      </c>
      <c r="H49" s="50" t="s">
        <v>17</v>
      </c>
      <c r="I49" s="63" t="s">
        <v>49</v>
      </c>
      <c r="J49" s="50"/>
      <c r="K49" s="51"/>
      <c r="L49" s="51"/>
      <c r="M49" s="51"/>
      <c r="N49" s="51"/>
      <c r="O49" s="51"/>
      <c r="P49" s="51"/>
      <c r="Q49" s="51"/>
      <c r="R49" s="51"/>
      <c r="S49" s="51"/>
      <c r="T49" s="51"/>
      <c r="U49" s="51"/>
      <c r="V49" s="51"/>
      <c r="W49" s="51">
        <v>10</v>
      </c>
      <c r="X49" s="51"/>
      <c r="Y49" s="52">
        <f t="shared" si="1"/>
        <v>10</v>
      </c>
      <c r="Z49" s="53">
        <v>1021.35</v>
      </c>
      <c r="AA49" s="53">
        <f t="shared" si="0"/>
        <v>10213.5</v>
      </c>
      <c r="AB49" s="111"/>
      <c r="AC49" s="1"/>
      <c r="AD49" s="1"/>
      <c r="AE49" s="1"/>
      <c r="AF49" s="1"/>
      <c r="AG49" s="1"/>
      <c r="AH49" s="1"/>
      <c r="AI49" s="1"/>
      <c r="AJ49" s="1"/>
      <c r="AK49" s="1"/>
      <c r="AL49" s="1"/>
      <c r="AM49" s="1"/>
      <c r="AN49" s="1"/>
      <c r="AO49" s="1"/>
      <c r="AP49" s="1"/>
      <c r="AQ49" s="1"/>
      <c r="AR49" s="1"/>
      <c r="AS49" s="1"/>
      <c r="AT49" s="1"/>
      <c r="AU49" s="1"/>
      <c r="AV49" s="1"/>
      <c r="AW49" s="1"/>
      <c r="AX49" s="1"/>
      <c r="AY49" s="1"/>
      <c r="AZ49" s="1"/>
    </row>
    <row r="50" spans="1:52" s="22" customFormat="1" ht="23.25" customHeight="1" x14ac:dyDescent="0.35">
      <c r="A50" s="100" t="s">
        <v>39</v>
      </c>
      <c r="B50" s="122" t="s">
        <v>60</v>
      </c>
      <c r="C50" s="93">
        <v>24</v>
      </c>
      <c r="D50" s="54">
        <v>47</v>
      </c>
      <c r="E50" s="90" t="s">
        <v>11</v>
      </c>
      <c r="F50" s="55" t="s">
        <v>8</v>
      </c>
      <c r="G50" s="56" t="s">
        <v>9</v>
      </c>
      <c r="H50" s="57" t="s">
        <v>16</v>
      </c>
      <c r="I50" s="57" t="s">
        <v>48</v>
      </c>
      <c r="J50" s="57"/>
      <c r="K50" s="58"/>
      <c r="L50" s="58"/>
      <c r="M50" s="58"/>
      <c r="N50" s="58"/>
      <c r="O50" s="58"/>
      <c r="P50" s="58"/>
      <c r="Q50" s="58"/>
      <c r="R50" s="58"/>
      <c r="S50" s="58"/>
      <c r="T50" s="58"/>
      <c r="U50" s="58"/>
      <c r="V50" s="58"/>
      <c r="W50" s="58"/>
      <c r="X50" s="64">
        <v>6000</v>
      </c>
      <c r="Y50" s="59">
        <f t="shared" si="1"/>
        <v>6000</v>
      </c>
      <c r="Z50" s="60">
        <v>5.0999999999999996</v>
      </c>
      <c r="AA50" s="60">
        <f t="shared" si="0"/>
        <v>30599.999999999996</v>
      </c>
      <c r="AB50" s="99">
        <f t="shared" ref="AB50" si="24">SUM(AA50:AA51)</f>
        <v>44700</v>
      </c>
      <c r="AC50" s="1"/>
      <c r="AD50" s="1"/>
      <c r="AE50" s="1"/>
      <c r="AF50" s="1"/>
      <c r="AG50" s="1"/>
      <c r="AH50" s="1"/>
      <c r="AI50" s="1"/>
      <c r="AJ50" s="1"/>
      <c r="AK50" s="1"/>
      <c r="AL50" s="1"/>
      <c r="AM50" s="1"/>
      <c r="AN50" s="1"/>
      <c r="AO50" s="1"/>
      <c r="AP50" s="1"/>
      <c r="AQ50" s="1"/>
      <c r="AR50" s="1"/>
      <c r="AS50" s="1"/>
      <c r="AT50" s="1"/>
      <c r="AU50" s="1"/>
      <c r="AV50" s="1"/>
      <c r="AW50" s="1"/>
      <c r="AX50" s="1"/>
      <c r="AY50" s="1"/>
      <c r="AZ50" s="1"/>
    </row>
    <row r="51" spans="1:52" s="22" customFormat="1" ht="23.25" customHeight="1" x14ac:dyDescent="0.35">
      <c r="A51" s="101"/>
      <c r="B51" s="122"/>
      <c r="C51" s="78"/>
      <c r="D51" s="14">
        <v>48</v>
      </c>
      <c r="E51" s="84"/>
      <c r="F51" s="15" t="s">
        <v>8</v>
      </c>
      <c r="G51" s="20" t="s">
        <v>10</v>
      </c>
      <c r="H51" s="16" t="s">
        <v>17</v>
      </c>
      <c r="I51" s="16" t="s">
        <v>48</v>
      </c>
      <c r="J51" s="16"/>
      <c r="K51" s="17"/>
      <c r="L51" s="17"/>
      <c r="M51" s="17"/>
      <c r="N51" s="17"/>
      <c r="O51" s="17"/>
      <c r="P51" s="17"/>
      <c r="Q51" s="17"/>
      <c r="R51" s="17"/>
      <c r="S51" s="17"/>
      <c r="T51" s="17"/>
      <c r="U51" s="17"/>
      <c r="V51" s="17"/>
      <c r="W51" s="17"/>
      <c r="X51" s="24">
        <v>20</v>
      </c>
      <c r="Y51" s="21">
        <f t="shared" si="1"/>
        <v>20</v>
      </c>
      <c r="Z51" s="32">
        <v>705</v>
      </c>
      <c r="AA51" s="32">
        <f t="shared" si="0"/>
        <v>14100</v>
      </c>
      <c r="AB51" s="71"/>
      <c r="AC51" s="1"/>
      <c r="AD51" s="1"/>
      <c r="AE51" s="1"/>
      <c r="AF51" s="1"/>
      <c r="AG51" s="1"/>
      <c r="AH51" s="1"/>
      <c r="AI51" s="1"/>
      <c r="AJ51" s="1"/>
      <c r="AK51" s="1"/>
      <c r="AL51" s="1"/>
      <c r="AM51" s="1"/>
      <c r="AN51" s="1"/>
      <c r="AO51" s="1"/>
      <c r="AP51" s="1"/>
      <c r="AQ51" s="1"/>
      <c r="AR51" s="1"/>
      <c r="AS51" s="1"/>
      <c r="AT51" s="1"/>
      <c r="AU51" s="1"/>
      <c r="AV51" s="1"/>
      <c r="AW51" s="1"/>
      <c r="AX51" s="1"/>
      <c r="AY51" s="1"/>
      <c r="AZ51" s="1"/>
    </row>
    <row r="52" spans="1:52" s="26" customFormat="1" ht="23.25" customHeight="1" x14ac:dyDescent="0.35">
      <c r="A52" s="101"/>
      <c r="B52" s="122" t="s">
        <v>55</v>
      </c>
      <c r="C52" s="77">
        <v>25</v>
      </c>
      <c r="D52" s="9">
        <v>49</v>
      </c>
      <c r="E52" s="82" t="s">
        <v>12</v>
      </c>
      <c r="F52" s="10" t="s">
        <v>8</v>
      </c>
      <c r="G52" s="12" t="s">
        <v>9</v>
      </c>
      <c r="H52" s="11" t="s">
        <v>16</v>
      </c>
      <c r="I52" s="11" t="s">
        <v>48</v>
      </c>
      <c r="J52" s="11"/>
      <c r="K52" s="18"/>
      <c r="L52" s="18"/>
      <c r="M52" s="18"/>
      <c r="N52" s="18"/>
      <c r="O52" s="18"/>
      <c r="P52" s="18"/>
      <c r="Q52" s="18"/>
      <c r="R52" s="18"/>
      <c r="S52" s="18"/>
      <c r="T52" s="18"/>
      <c r="U52" s="18"/>
      <c r="V52" s="18"/>
      <c r="W52" s="18"/>
      <c r="X52" s="25">
        <v>4000</v>
      </c>
      <c r="Y52" s="13">
        <f t="shared" si="1"/>
        <v>4000</v>
      </c>
      <c r="Z52" s="31">
        <v>13.27</v>
      </c>
      <c r="AA52" s="31">
        <f t="shared" si="0"/>
        <v>53080</v>
      </c>
      <c r="AB52" s="72">
        <f t="shared" ref="AB52" si="25">SUM(AA52:AA53)</f>
        <v>68000</v>
      </c>
      <c r="AC52" s="1"/>
      <c r="AD52" s="1"/>
      <c r="AE52" s="1"/>
      <c r="AF52" s="1"/>
      <c r="AG52" s="1"/>
      <c r="AH52" s="1"/>
      <c r="AI52" s="1"/>
      <c r="AJ52" s="1"/>
      <c r="AK52" s="1"/>
      <c r="AL52" s="1"/>
      <c r="AM52" s="1"/>
      <c r="AN52" s="1"/>
      <c r="AO52" s="1"/>
      <c r="AP52" s="1"/>
      <c r="AQ52" s="1"/>
      <c r="AR52" s="1"/>
      <c r="AS52" s="1"/>
      <c r="AT52" s="1"/>
      <c r="AU52" s="1"/>
      <c r="AV52" s="1"/>
      <c r="AW52" s="1"/>
      <c r="AX52" s="1"/>
      <c r="AY52" s="1"/>
      <c r="AZ52" s="1"/>
    </row>
    <row r="53" spans="1:52" s="26" customFormat="1" ht="23.25" customHeight="1" x14ac:dyDescent="0.35">
      <c r="A53" s="101"/>
      <c r="B53" s="122"/>
      <c r="C53" s="77"/>
      <c r="D53" s="9">
        <v>50</v>
      </c>
      <c r="E53" s="82"/>
      <c r="F53" s="10" t="s">
        <v>8</v>
      </c>
      <c r="G53" s="12" t="s">
        <v>10</v>
      </c>
      <c r="H53" s="11" t="s">
        <v>17</v>
      </c>
      <c r="I53" s="11" t="s">
        <v>48</v>
      </c>
      <c r="J53" s="11"/>
      <c r="K53" s="18"/>
      <c r="L53" s="18"/>
      <c r="M53" s="18"/>
      <c r="N53" s="18"/>
      <c r="O53" s="18"/>
      <c r="P53" s="18"/>
      <c r="Q53" s="18"/>
      <c r="R53" s="18"/>
      <c r="S53" s="18"/>
      <c r="T53" s="18"/>
      <c r="U53" s="18"/>
      <c r="V53" s="18"/>
      <c r="W53" s="18"/>
      <c r="X53" s="25">
        <v>10</v>
      </c>
      <c r="Y53" s="13">
        <f t="shared" si="1"/>
        <v>10</v>
      </c>
      <c r="Z53" s="31">
        <v>1492</v>
      </c>
      <c r="AA53" s="31">
        <f t="shared" si="0"/>
        <v>14920</v>
      </c>
      <c r="AB53" s="72"/>
      <c r="AC53" s="1"/>
      <c r="AD53" s="1"/>
      <c r="AE53" s="1"/>
      <c r="AF53" s="1"/>
      <c r="AG53" s="1"/>
      <c r="AH53" s="1"/>
      <c r="AI53" s="1"/>
      <c r="AJ53" s="1"/>
      <c r="AK53" s="1"/>
      <c r="AL53" s="1"/>
      <c r="AM53" s="1"/>
      <c r="AN53" s="1"/>
      <c r="AO53" s="1"/>
      <c r="AP53" s="1"/>
      <c r="AQ53" s="1"/>
      <c r="AR53" s="1"/>
      <c r="AS53" s="1"/>
      <c r="AT53" s="1"/>
      <c r="AU53" s="1"/>
      <c r="AV53" s="1"/>
      <c r="AW53" s="1"/>
      <c r="AX53" s="1"/>
      <c r="AY53" s="1"/>
      <c r="AZ53" s="1"/>
    </row>
    <row r="54" spans="1:52" s="22" customFormat="1" ht="23.25" customHeight="1" x14ac:dyDescent="0.35">
      <c r="A54" s="101"/>
      <c r="B54" s="122" t="s">
        <v>59</v>
      </c>
      <c r="C54" s="78">
        <v>26</v>
      </c>
      <c r="D54" s="14">
        <v>51</v>
      </c>
      <c r="E54" s="84" t="s">
        <v>13</v>
      </c>
      <c r="F54" s="15" t="s">
        <v>8</v>
      </c>
      <c r="G54" s="20" t="s">
        <v>9</v>
      </c>
      <c r="H54" s="16" t="s">
        <v>16</v>
      </c>
      <c r="I54" s="16" t="s">
        <v>48</v>
      </c>
      <c r="J54" s="16"/>
      <c r="K54" s="17"/>
      <c r="L54" s="17"/>
      <c r="M54" s="17"/>
      <c r="N54" s="17">
        <v>2000</v>
      </c>
      <c r="O54" s="17"/>
      <c r="P54" s="17"/>
      <c r="Q54" s="17"/>
      <c r="R54" s="17"/>
      <c r="S54" s="17"/>
      <c r="T54" s="17"/>
      <c r="U54" s="17"/>
      <c r="V54" s="17"/>
      <c r="W54" s="17"/>
      <c r="X54" s="24">
        <v>7000</v>
      </c>
      <c r="Y54" s="21">
        <f t="shared" si="1"/>
        <v>9000</v>
      </c>
      <c r="Z54" s="32">
        <v>11.1</v>
      </c>
      <c r="AA54" s="32">
        <f t="shared" si="0"/>
        <v>99900</v>
      </c>
      <c r="AB54" s="71">
        <f t="shared" ref="AB54" si="26">SUM(AA54:AA55)</f>
        <v>120900</v>
      </c>
      <c r="AC54" s="1"/>
      <c r="AD54" s="1"/>
      <c r="AE54" s="1"/>
      <c r="AF54" s="1"/>
      <c r="AG54" s="1"/>
      <c r="AH54" s="1"/>
      <c r="AI54" s="1"/>
      <c r="AJ54" s="1"/>
      <c r="AK54" s="1"/>
      <c r="AL54" s="1"/>
      <c r="AM54" s="1"/>
      <c r="AN54" s="1"/>
      <c r="AO54" s="1"/>
      <c r="AP54" s="1"/>
      <c r="AQ54" s="1"/>
      <c r="AR54" s="1"/>
      <c r="AS54" s="1"/>
      <c r="AT54" s="1"/>
      <c r="AU54" s="1"/>
      <c r="AV54" s="1"/>
      <c r="AW54" s="1"/>
      <c r="AX54" s="1"/>
      <c r="AY54" s="1"/>
      <c r="AZ54" s="1"/>
    </row>
    <row r="55" spans="1:52" s="22" customFormat="1" ht="23.25" customHeight="1" x14ac:dyDescent="0.35">
      <c r="A55" s="101"/>
      <c r="B55" s="122"/>
      <c r="C55" s="78"/>
      <c r="D55" s="14">
        <v>52</v>
      </c>
      <c r="E55" s="84"/>
      <c r="F55" s="15" t="s">
        <v>8</v>
      </c>
      <c r="G55" s="20" t="s">
        <v>10</v>
      </c>
      <c r="H55" s="16" t="s">
        <v>17</v>
      </c>
      <c r="I55" s="16" t="s">
        <v>48</v>
      </c>
      <c r="J55" s="16"/>
      <c r="K55" s="17"/>
      <c r="L55" s="17"/>
      <c r="M55" s="17"/>
      <c r="N55" s="17">
        <v>2</v>
      </c>
      <c r="O55" s="17"/>
      <c r="P55" s="17"/>
      <c r="Q55" s="17"/>
      <c r="R55" s="17"/>
      <c r="S55" s="17"/>
      <c r="T55" s="17"/>
      <c r="U55" s="17"/>
      <c r="V55" s="17"/>
      <c r="W55" s="17"/>
      <c r="X55" s="24">
        <v>12</v>
      </c>
      <c r="Y55" s="21">
        <f t="shared" si="1"/>
        <v>14</v>
      </c>
      <c r="Z55" s="32">
        <v>1500</v>
      </c>
      <c r="AA55" s="32">
        <f t="shared" si="0"/>
        <v>21000</v>
      </c>
      <c r="AB55" s="71"/>
      <c r="AC55" s="1"/>
      <c r="AD55" s="1"/>
      <c r="AE55" s="1"/>
      <c r="AF55" s="1"/>
      <c r="AG55" s="1"/>
      <c r="AH55" s="1"/>
      <c r="AI55" s="1"/>
      <c r="AJ55" s="1"/>
      <c r="AK55" s="1"/>
      <c r="AL55" s="1"/>
      <c r="AM55" s="1"/>
      <c r="AN55" s="1"/>
      <c r="AO55" s="1"/>
      <c r="AP55" s="1"/>
      <c r="AQ55" s="1"/>
      <c r="AR55" s="1"/>
      <c r="AS55" s="1"/>
      <c r="AT55" s="1"/>
      <c r="AU55" s="1"/>
      <c r="AV55" s="1"/>
      <c r="AW55" s="1"/>
      <c r="AX55" s="1"/>
      <c r="AY55" s="1"/>
      <c r="AZ55" s="1"/>
    </row>
    <row r="56" spans="1:52" s="26" customFormat="1" ht="23.25" customHeight="1" x14ac:dyDescent="0.35">
      <c r="A56" s="101"/>
      <c r="B56" s="122" t="s">
        <v>55</v>
      </c>
      <c r="C56" s="77">
        <v>27</v>
      </c>
      <c r="D56" s="9">
        <v>53</v>
      </c>
      <c r="E56" s="82" t="s">
        <v>14</v>
      </c>
      <c r="F56" s="10" t="s">
        <v>8</v>
      </c>
      <c r="G56" s="12" t="s">
        <v>9</v>
      </c>
      <c r="H56" s="11" t="s">
        <v>16</v>
      </c>
      <c r="I56" s="11" t="s">
        <v>48</v>
      </c>
      <c r="J56" s="11"/>
      <c r="K56" s="18"/>
      <c r="L56" s="18"/>
      <c r="M56" s="18"/>
      <c r="N56" s="18"/>
      <c r="O56" s="18"/>
      <c r="P56" s="18"/>
      <c r="Q56" s="18"/>
      <c r="R56" s="18"/>
      <c r="S56" s="18"/>
      <c r="T56" s="18"/>
      <c r="U56" s="18"/>
      <c r="V56" s="18"/>
      <c r="W56" s="18"/>
      <c r="X56" s="25">
        <v>3000</v>
      </c>
      <c r="Y56" s="13">
        <f t="shared" si="1"/>
        <v>3000</v>
      </c>
      <c r="Z56" s="31">
        <v>15.83</v>
      </c>
      <c r="AA56" s="31">
        <f t="shared" si="0"/>
        <v>47490</v>
      </c>
      <c r="AB56" s="72">
        <f t="shared" ref="AB56" si="27">SUM(AA56:AA57)</f>
        <v>70000</v>
      </c>
      <c r="AC56" s="1"/>
      <c r="AD56" s="1"/>
      <c r="AE56" s="1"/>
      <c r="AF56" s="1"/>
      <c r="AG56" s="1"/>
      <c r="AH56" s="1"/>
      <c r="AI56" s="1"/>
      <c r="AJ56" s="1"/>
      <c r="AK56" s="1"/>
      <c r="AL56" s="1"/>
      <c r="AM56" s="1"/>
      <c r="AN56" s="1"/>
      <c r="AO56" s="1"/>
      <c r="AP56" s="1"/>
      <c r="AQ56" s="1"/>
      <c r="AR56" s="1"/>
      <c r="AS56" s="1"/>
      <c r="AT56" s="1"/>
      <c r="AU56" s="1"/>
      <c r="AV56" s="1"/>
      <c r="AW56" s="1"/>
      <c r="AX56" s="1"/>
      <c r="AY56" s="1"/>
      <c r="AZ56" s="1"/>
    </row>
    <row r="57" spans="1:52" s="26" customFormat="1" ht="23.25" customHeight="1" x14ac:dyDescent="0.35">
      <c r="A57" s="101"/>
      <c r="B57" s="122"/>
      <c r="C57" s="77"/>
      <c r="D57" s="9">
        <v>54</v>
      </c>
      <c r="E57" s="82"/>
      <c r="F57" s="10" t="s">
        <v>8</v>
      </c>
      <c r="G57" s="12" t="s">
        <v>10</v>
      </c>
      <c r="H57" s="11" t="s">
        <v>17</v>
      </c>
      <c r="I57" s="11" t="s">
        <v>48</v>
      </c>
      <c r="J57" s="11"/>
      <c r="K57" s="18"/>
      <c r="L57" s="18"/>
      <c r="M57" s="18"/>
      <c r="N57" s="18"/>
      <c r="O57" s="18"/>
      <c r="P57" s="18"/>
      <c r="Q57" s="18"/>
      <c r="R57" s="18"/>
      <c r="S57" s="18"/>
      <c r="T57" s="18"/>
      <c r="U57" s="18"/>
      <c r="V57" s="18"/>
      <c r="W57" s="18"/>
      <c r="X57" s="25">
        <v>10</v>
      </c>
      <c r="Y57" s="13">
        <f t="shared" si="1"/>
        <v>10</v>
      </c>
      <c r="Z57" s="31">
        <v>2251</v>
      </c>
      <c r="AA57" s="31">
        <f t="shared" si="0"/>
        <v>22510</v>
      </c>
      <c r="AB57" s="72"/>
      <c r="AC57" s="1"/>
      <c r="AD57" s="1"/>
      <c r="AE57" s="1"/>
      <c r="AF57" s="1"/>
      <c r="AG57" s="1"/>
      <c r="AH57" s="1"/>
      <c r="AI57" s="1"/>
      <c r="AJ57" s="1"/>
      <c r="AK57" s="1"/>
      <c r="AL57" s="1"/>
      <c r="AM57" s="1"/>
      <c r="AN57" s="1"/>
      <c r="AO57" s="1"/>
      <c r="AP57" s="1"/>
      <c r="AQ57" s="1"/>
      <c r="AR57" s="1"/>
      <c r="AS57" s="1"/>
      <c r="AT57" s="1"/>
      <c r="AU57" s="1"/>
      <c r="AV57" s="1"/>
      <c r="AW57" s="1"/>
      <c r="AX57" s="1"/>
      <c r="AY57" s="1"/>
      <c r="AZ57" s="1"/>
    </row>
    <row r="58" spans="1:52" s="22" customFormat="1" ht="23.25" customHeight="1" x14ac:dyDescent="0.35">
      <c r="A58" s="101"/>
      <c r="B58" s="122" t="s">
        <v>54</v>
      </c>
      <c r="C58" s="78">
        <v>28</v>
      </c>
      <c r="D58" s="14">
        <v>55</v>
      </c>
      <c r="E58" s="84" t="s">
        <v>38</v>
      </c>
      <c r="F58" s="15" t="s">
        <v>8</v>
      </c>
      <c r="G58" s="20" t="s">
        <v>9</v>
      </c>
      <c r="H58" s="16" t="s">
        <v>16</v>
      </c>
      <c r="I58" s="16" t="s">
        <v>48</v>
      </c>
      <c r="J58" s="16"/>
      <c r="K58" s="17"/>
      <c r="L58" s="17"/>
      <c r="M58" s="17"/>
      <c r="N58" s="17"/>
      <c r="O58" s="17"/>
      <c r="P58" s="17"/>
      <c r="Q58" s="17"/>
      <c r="R58" s="17"/>
      <c r="S58" s="17"/>
      <c r="T58" s="17"/>
      <c r="U58" s="17"/>
      <c r="V58" s="17"/>
      <c r="W58" s="17"/>
      <c r="X58" s="24">
        <v>1000</v>
      </c>
      <c r="Y58" s="21">
        <f t="shared" si="1"/>
        <v>1000</v>
      </c>
      <c r="Z58" s="32">
        <v>17.600000000000001</v>
      </c>
      <c r="AA58" s="32">
        <f t="shared" si="0"/>
        <v>17600</v>
      </c>
      <c r="AB58" s="71">
        <f t="shared" ref="AB58" si="28">SUM(AA58:AA59)</f>
        <v>28896.199999999997</v>
      </c>
      <c r="AC58" s="1"/>
      <c r="AD58" s="1"/>
      <c r="AE58" s="1"/>
      <c r="AF58" s="1"/>
      <c r="AG58" s="1"/>
      <c r="AH58" s="1"/>
      <c r="AI58" s="1"/>
      <c r="AJ58" s="1"/>
      <c r="AK58" s="1"/>
      <c r="AL58" s="1"/>
      <c r="AM58" s="1"/>
      <c r="AN58" s="1"/>
      <c r="AO58" s="1"/>
      <c r="AP58" s="1"/>
      <c r="AQ58" s="1"/>
      <c r="AR58" s="1"/>
      <c r="AS58" s="1"/>
      <c r="AT58" s="1"/>
      <c r="AU58" s="1"/>
      <c r="AV58" s="1"/>
      <c r="AW58" s="1"/>
      <c r="AX58" s="1"/>
      <c r="AY58" s="1"/>
      <c r="AZ58" s="1"/>
    </row>
    <row r="59" spans="1:52" s="22" customFormat="1" ht="23.25" customHeight="1" x14ac:dyDescent="0.35">
      <c r="A59" s="101"/>
      <c r="B59" s="122"/>
      <c r="C59" s="78"/>
      <c r="D59" s="14">
        <v>56</v>
      </c>
      <c r="E59" s="84"/>
      <c r="F59" s="15" t="s">
        <v>8</v>
      </c>
      <c r="G59" s="20" t="s">
        <v>10</v>
      </c>
      <c r="H59" s="16" t="s">
        <v>17</v>
      </c>
      <c r="I59" s="16" t="s">
        <v>48</v>
      </c>
      <c r="J59" s="16"/>
      <c r="K59" s="17"/>
      <c r="L59" s="17"/>
      <c r="M59" s="17"/>
      <c r="N59" s="17"/>
      <c r="O59" s="17"/>
      <c r="P59" s="17"/>
      <c r="Q59" s="17"/>
      <c r="R59" s="17"/>
      <c r="S59" s="17"/>
      <c r="T59" s="17"/>
      <c r="U59" s="17"/>
      <c r="V59" s="17"/>
      <c r="W59" s="17"/>
      <c r="X59" s="24">
        <v>5</v>
      </c>
      <c r="Y59" s="21">
        <f t="shared" si="1"/>
        <v>5</v>
      </c>
      <c r="Z59" s="32">
        <v>2259.2399999999998</v>
      </c>
      <c r="AA59" s="32">
        <f t="shared" si="0"/>
        <v>11296.199999999999</v>
      </c>
      <c r="AB59" s="71"/>
      <c r="AC59" s="1"/>
      <c r="AD59" s="1"/>
      <c r="AE59" s="1"/>
      <c r="AF59" s="1"/>
      <c r="AG59" s="1"/>
      <c r="AH59" s="1"/>
      <c r="AI59" s="1"/>
      <c r="AJ59" s="1"/>
      <c r="AK59" s="1"/>
      <c r="AL59" s="1"/>
      <c r="AM59" s="1"/>
      <c r="AN59" s="1"/>
      <c r="AO59" s="1"/>
      <c r="AP59" s="1"/>
      <c r="AQ59" s="1"/>
      <c r="AR59" s="1"/>
      <c r="AS59" s="1"/>
      <c r="AT59" s="1"/>
      <c r="AU59" s="1"/>
      <c r="AV59" s="1"/>
      <c r="AW59" s="1"/>
      <c r="AX59" s="1"/>
      <c r="AY59" s="1"/>
      <c r="AZ59" s="1"/>
    </row>
    <row r="60" spans="1:52" s="26" customFormat="1" ht="23.25" customHeight="1" x14ac:dyDescent="0.35">
      <c r="A60" s="101"/>
      <c r="B60" s="122" t="s">
        <v>54</v>
      </c>
      <c r="C60" s="77">
        <v>29</v>
      </c>
      <c r="D60" s="9">
        <v>57</v>
      </c>
      <c r="E60" s="82" t="s">
        <v>15</v>
      </c>
      <c r="F60" s="10" t="s">
        <v>8</v>
      </c>
      <c r="G60" s="12" t="s">
        <v>9</v>
      </c>
      <c r="H60" s="11" t="s">
        <v>16</v>
      </c>
      <c r="I60" s="11" t="s">
        <v>48</v>
      </c>
      <c r="J60" s="11"/>
      <c r="K60" s="18"/>
      <c r="L60" s="18"/>
      <c r="M60" s="18"/>
      <c r="N60" s="18">
        <v>1200</v>
      </c>
      <c r="O60" s="18"/>
      <c r="P60" s="18"/>
      <c r="Q60" s="18"/>
      <c r="R60" s="18"/>
      <c r="S60" s="18"/>
      <c r="T60" s="18"/>
      <c r="U60" s="18"/>
      <c r="V60" s="18"/>
      <c r="W60" s="18"/>
      <c r="X60" s="25">
        <v>3000</v>
      </c>
      <c r="Y60" s="13">
        <f t="shared" si="1"/>
        <v>4200</v>
      </c>
      <c r="Z60" s="31">
        <v>6.53</v>
      </c>
      <c r="AA60" s="31">
        <f t="shared" si="0"/>
        <v>27426</v>
      </c>
      <c r="AB60" s="72">
        <f t="shared" ref="AB60" si="29">SUM(AA60:AA61)</f>
        <v>43839.15</v>
      </c>
      <c r="AC60" s="1"/>
      <c r="AD60" s="1"/>
      <c r="AE60" s="1"/>
      <c r="AF60" s="1"/>
      <c r="AG60" s="1"/>
      <c r="AH60" s="1"/>
      <c r="AI60" s="1"/>
      <c r="AJ60" s="1"/>
      <c r="AK60" s="1"/>
      <c r="AL60" s="1"/>
      <c r="AM60" s="1"/>
      <c r="AN60" s="1"/>
      <c r="AO60" s="1"/>
      <c r="AP60" s="1"/>
      <c r="AQ60" s="1"/>
      <c r="AR60" s="1"/>
      <c r="AS60" s="1"/>
      <c r="AT60" s="1"/>
      <c r="AU60" s="1"/>
      <c r="AV60" s="1"/>
      <c r="AW60" s="1"/>
      <c r="AX60" s="1"/>
      <c r="AY60" s="1"/>
      <c r="AZ60" s="1"/>
    </row>
    <row r="61" spans="1:52" s="26" customFormat="1" ht="23.25" customHeight="1" thickBot="1" x14ac:dyDescent="0.4">
      <c r="A61" s="102"/>
      <c r="B61" s="122"/>
      <c r="C61" s="98"/>
      <c r="D61" s="47">
        <v>58</v>
      </c>
      <c r="E61" s="89"/>
      <c r="F61" s="48" t="s">
        <v>8</v>
      </c>
      <c r="G61" s="49" t="s">
        <v>10</v>
      </c>
      <c r="H61" s="50" t="s">
        <v>17</v>
      </c>
      <c r="I61" s="50" t="s">
        <v>48</v>
      </c>
      <c r="J61" s="50"/>
      <c r="K61" s="51"/>
      <c r="L61" s="51"/>
      <c r="M61" s="51"/>
      <c r="N61" s="51">
        <v>5</v>
      </c>
      <c r="O61" s="51"/>
      <c r="P61" s="51"/>
      <c r="Q61" s="51"/>
      <c r="R61" s="51"/>
      <c r="S61" s="51"/>
      <c r="T61" s="51"/>
      <c r="U61" s="51"/>
      <c r="V61" s="51"/>
      <c r="W61" s="51"/>
      <c r="X61" s="65">
        <v>10</v>
      </c>
      <c r="Y61" s="52">
        <f t="shared" si="1"/>
        <v>15</v>
      </c>
      <c r="Z61" s="53">
        <v>1094.21</v>
      </c>
      <c r="AA61" s="53">
        <f t="shared" si="0"/>
        <v>16413.150000000001</v>
      </c>
      <c r="AB61" s="111"/>
      <c r="AC61" s="1"/>
      <c r="AD61" s="1"/>
      <c r="AE61" s="1"/>
      <c r="AF61" s="1"/>
      <c r="AG61" s="1"/>
      <c r="AH61" s="1"/>
      <c r="AI61" s="1"/>
      <c r="AJ61" s="1"/>
      <c r="AK61" s="1"/>
      <c r="AL61" s="1"/>
      <c r="AM61" s="1"/>
      <c r="AN61" s="1"/>
      <c r="AO61" s="1"/>
      <c r="AP61" s="1"/>
      <c r="AQ61" s="1"/>
      <c r="AR61" s="1"/>
      <c r="AS61" s="1"/>
      <c r="AT61" s="1"/>
      <c r="AU61" s="1"/>
      <c r="AV61" s="1"/>
      <c r="AW61" s="1"/>
      <c r="AX61" s="1"/>
      <c r="AY61" s="1"/>
      <c r="AZ61" s="1"/>
    </row>
    <row r="62" spans="1:52" s="22" customFormat="1" ht="23.25" customHeight="1" x14ac:dyDescent="0.35">
      <c r="A62" s="79" t="s">
        <v>41</v>
      </c>
      <c r="B62" s="123" t="s">
        <v>54</v>
      </c>
      <c r="C62" s="93">
        <v>30</v>
      </c>
      <c r="D62" s="54">
        <v>59</v>
      </c>
      <c r="E62" s="90" t="s">
        <v>11</v>
      </c>
      <c r="F62" s="55" t="s">
        <v>8</v>
      </c>
      <c r="G62" s="56" t="s">
        <v>9</v>
      </c>
      <c r="H62" s="57" t="s">
        <v>16</v>
      </c>
      <c r="I62" s="57" t="s">
        <v>48</v>
      </c>
      <c r="J62" s="57"/>
      <c r="K62" s="58"/>
      <c r="L62" s="58"/>
      <c r="M62" s="58"/>
      <c r="N62" s="58"/>
      <c r="O62" s="58"/>
      <c r="P62" s="58"/>
      <c r="Q62" s="58"/>
      <c r="R62" s="58"/>
      <c r="S62" s="58"/>
      <c r="T62" s="58"/>
      <c r="U62" s="58"/>
      <c r="V62" s="58"/>
      <c r="W62" s="58"/>
      <c r="X62" s="64">
        <v>3000</v>
      </c>
      <c r="Y62" s="59">
        <f t="shared" si="1"/>
        <v>3000</v>
      </c>
      <c r="Z62" s="60">
        <v>9.09</v>
      </c>
      <c r="AA62" s="60">
        <f t="shared" si="0"/>
        <v>27270</v>
      </c>
      <c r="AB62" s="99">
        <f t="shared" ref="AB62" si="30">SUM(AA62:AA63)</f>
        <v>42409</v>
      </c>
      <c r="AC62" s="1"/>
      <c r="AD62" s="1"/>
      <c r="AE62" s="1"/>
      <c r="AF62" s="1"/>
      <c r="AG62" s="1"/>
      <c r="AH62" s="1"/>
      <c r="AI62" s="1"/>
      <c r="AJ62" s="1"/>
      <c r="AK62" s="1"/>
      <c r="AL62" s="1"/>
      <c r="AM62" s="1"/>
      <c r="AN62" s="1"/>
      <c r="AO62" s="1"/>
      <c r="AP62" s="1"/>
      <c r="AQ62" s="1"/>
      <c r="AR62" s="1"/>
      <c r="AS62" s="1"/>
      <c r="AT62" s="1"/>
      <c r="AU62" s="1"/>
      <c r="AV62" s="1"/>
      <c r="AW62" s="1"/>
      <c r="AX62" s="1"/>
      <c r="AY62" s="1"/>
      <c r="AZ62" s="1"/>
    </row>
    <row r="63" spans="1:52" s="22" customFormat="1" ht="23.25" customHeight="1" x14ac:dyDescent="0.35">
      <c r="A63" s="80"/>
      <c r="B63" s="123"/>
      <c r="C63" s="78"/>
      <c r="D63" s="14">
        <v>60</v>
      </c>
      <c r="E63" s="84"/>
      <c r="F63" s="15" t="s">
        <v>8</v>
      </c>
      <c r="G63" s="20" t="s">
        <v>10</v>
      </c>
      <c r="H63" s="16" t="s">
        <v>17</v>
      </c>
      <c r="I63" s="16" t="s">
        <v>48</v>
      </c>
      <c r="J63" s="16"/>
      <c r="K63" s="17"/>
      <c r="L63" s="17"/>
      <c r="M63" s="17"/>
      <c r="N63" s="17"/>
      <c r="O63" s="17"/>
      <c r="P63" s="17"/>
      <c r="Q63" s="17"/>
      <c r="R63" s="17"/>
      <c r="S63" s="17"/>
      <c r="T63" s="17"/>
      <c r="U63" s="17"/>
      <c r="V63" s="17"/>
      <c r="W63" s="17"/>
      <c r="X63" s="24">
        <v>10</v>
      </c>
      <c r="Y63" s="21">
        <f t="shared" si="1"/>
        <v>10</v>
      </c>
      <c r="Z63" s="32">
        <v>1513.9</v>
      </c>
      <c r="AA63" s="32">
        <f t="shared" si="0"/>
        <v>15139</v>
      </c>
      <c r="AB63" s="71"/>
      <c r="AC63" s="1"/>
      <c r="AD63" s="1"/>
      <c r="AE63" s="1"/>
      <c r="AF63" s="1"/>
      <c r="AG63" s="1"/>
      <c r="AH63" s="1"/>
      <c r="AI63" s="1"/>
      <c r="AJ63" s="1"/>
      <c r="AK63" s="1"/>
      <c r="AL63" s="1"/>
      <c r="AM63" s="1"/>
      <c r="AN63" s="1"/>
      <c r="AO63" s="1"/>
      <c r="AP63" s="1"/>
      <c r="AQ63" s="1"/>
      <c r="AR63" s="1"/>
      <c r="AS63" s="1"/>
      <c r="AT63" s="1"/>
      <c r="AU63" s="1"/>
      <c r="AV63" s="1"/>
      <c r="AW63" s="1"/>
      <c r="AX63" s="1"/>
      <c r="AY63" s="1"/>
      <c r="AZ63" s="1"/>
    </row>
    <row r="64" spans="1:52" s="26" customFormat="1" ht="23.25" customHeight="1" x14ac:dyDescent="0.35">
      <c r="A64" s="80"/>
      <c r="B64" s="123" t="s">
        <v>55</v>
      </c>
      <c r="C64" s="77">
        <v>31</v>
      </c>
      <c r="D64" s="9">
        <v>61</v>
      </c>
      <c r="E64" s="82" t="s">
        <v>12</v>
      </c>
      <c r="F64" s="10" t="s">
        <v>8</v>
      </c>
      <c r="G64" s="12" t="s">
        <v>9</v>
      </c>
      <c r="H64" s="11" t="s">
        <v>16</v>
      </c>
      <c r="I64" s="11" t="s">
        <v>48</v>
      </c>
      <c r="J64" s="11"/>
      <c r="K64" s="18"/>
      <c r="L64" s="18"/>
      <c r="M64" s="18"/>
      <c r="N64" s="18"/>
      <c r="O64" s="18"/>
      <c r="P64" s="18"/>
      <c r="Q64" s="18"/>
      <c r="R64" s="18"/>
      <c r="S64" s="18"/>
      <c r="T64" s="18"/>
      <c r="U64" s="18"/>
      <c r="V64" s="18"/>
      <c r="W64" s="18"/>
      <c r="X64" s="25">
        <v>2000</v>
      </c>
      <c r="Y64" s="13">
        <f t="shared" si="1"/>
        <v>2000</v>
      </c>
      <c r="Z64" s="31">
        <v>12.77</v>
      </c>
      <c r="AA64" s="31">
        <f t="shared" si="0"/>
        <v>25540</v>
      </c>
      <c r="AB64" s="72">
        <f t="shared" ref="AB64" si="31">SUM(AA64:AA65)</f>
        <v>33000</v>
      </c>
      <c r="AC64" s="1"/>
      <c r="AD64" s="1"/>
      <c r="AE64" s="1"/>
      <c r="AF64" s="1"/>
      <c r="AG64" s="1"/>
      <c r="AH64" s="1"/>
      <c r="AI64" s="1"/>
      <c r="AJ64" s="1"/>
      <c r="AK64" s="1"/>
      <c r="AL64" s="1"/>
      <c r="AM64" s="1"/>
      <c r="AN64" s="1"/>
      <c r="AO64" s="1"/>
      <c r="AP64" s="1"/>
      <c r="AQ64" s="1"/>
      <c r="AR64" s="1"/>
      <c r="AS64" s="1"/>
      <c r="AT64" s="1"/>
      <c r="AU64" s="1"/>
      <c r="AV64" s="1"/>
      <c r="AW64" s="1"/>
      <c r="AX64" s="1"/>
      <c r="AY64" s="1"/>
      <c r="AZ64" s="1"/>
    </row>
    <row r="65" spans="1:52" s="26" customFormat="1" ht="23.25" customHeight="1" x14ac:dyDescent="0.35">
      <c r="A65" s="80"/>
      <c r="B65" s="123"/>
      <c r="C65" s="77"/>
      <c r="D65" s="9">
        <v>62</v>
      </c>
      <c r="E65" s="82"/>
      <c r="F65" s="10" t="s">
        <v>8</v>
      </c>
      <c r="G65" s="12" t="s">
        <v>10</v>
      </c>
      <c r="H65" s="11" t="s">
        <v>17</v>
      </c>
      <c r="I65" s="11" t="s">
        <v>48</v>
      </c>
      <c r="J65" s="11"/>
      <c r="K65" s="18"/>
      <c r="L65" s="18"/>
      <c r="M65" s="18"/>
      <c r="N65" s="18"/>
      <c r="O65" s="18"/>
      <c r="P65" s="18"/>
      <c r="Q65" s="18"/>
      <c r="R65" s="18"/>
      <c r="S65" s="18"/>
      <c r="T65" s="18"/>
      <c r="U65" s="18"/>
      <c r="V65" s="18"/>
      <c r="W65" s="18"/>
      <c r="X65" s="25">
        <v>5</v>
      </c>
      <c r="Y65" s="13">
        <f t="shared" si="1"/>
        <v>5</v>
      </c>
      <c r="Z65" s="31">
        <v>1492</v>
      </c>
      <c r="AA65" s="31">
        <f t="shared" si="0"/>
        <v>7460</v>
      </c>
      <c r="AB65" s="72"/>
      <c r="AC65" s="1"/>
      <c r="AD65" s="1"/>
      <c r="AE65" s="1"/>
      <c r="AF65" s="1"/>
      <c r="AG65" s="1"/>
      <c r="AH65" s="1"/>
      <c r="AI65" s="1"/>
      <c r="AJ65" s="1"/>
      <c r="AK65" s="1"/>
      <c r="AL65" s="1"/>
      <c r="AM65" s="1"/>
      <c r="AN65" s="1"/>
      <c r="AO65" s="1"/>
      <c r="AP65" s="1"/>
      <c r="AQ65" s="1"/>
      <c r="AR65" s="1"/>
      <c r="AS65" s="1"/>
      <c r="AT65" s="1"/>
      <c r="AU65" s="1"/>
      <c r="AV65" s="1"/>
      <c r="AW65" s="1"/>
      <c r="AX65" s="1"/>
      <c r="AY65" s="1"/>
      <c r="AZ65" s="1"/>
    </row>
    <row r="66" spans="1:52" s="22" customFormat="1" ht="23.25" customHeight="1" x14ac:dyDescent="0.35">
      <c r="A66" s="80"/>
      <c r="B66" s="123" t="s">
        <v>55</v>
      </c>
      <c r="C66" s="78">
        <v>32</v>
      </c>
      <c r="D66" s="14">
        <v>63</v>
      </c>
      <c r="E66" s="84" t="s">
        <v>13</v>
      </c>
      <c r="F66" s="15" t="s">
        <v>8</v>
      </c>
      <c r="G66" s="20" t="s">
        <v>9</v>
      </c>
      <c r="H66" s="16" t="s">
        <v>16</v>
      </c>
      <c r="I66" s="16" t="s">
        <v>48</v>
      </c>
      <c r="J66" s="16"/>
      <c r="K66" s="17"/>
      <c r="L66" s="17"/>
      <c r="M66" s="17"/>
      <c r="N66" s="17"/>
      <c r="O66" s="17"/>
      <c r="P66" s="17"/>
      <c r="Q66" s="17"/>
      <c r="R66" s="17"/>
      <c r="S66" s="17"/>
      <c r="T66" s="17"/>
      <c r="U66" s="17"/>
      <c r="V66" s="17"/>
      <c r="W66" s="17"/>
      <c r="X66" s="24">
        <v>3000</v>
      </c>
      <c r="Y66" s="21">
        <f t="shared" si="1"/>
        <v>3000</v>
      </c>
      <c r="Z66" s="32">
        <v>15.93</v>
      </c>
      <c r="AA66" s="32">
        <f t="shared" si="0"/>
        <v>47790</v>
      </c>
      <c r="AB66" s="71">
        <f t="shared" ref="AB66" si="32">SUM(AA66:AA67)</f>
        <v>69000</v>
      </c>
      <c r="AC66" s="1"/>
      <c r="AD66" s="1"/>
      <c r="AE66" s="1"/>
      <c r="AF66" s="1"/>
      <c r="AG66" s="1"/>
      <c r="AH66" s="1"/>
      <c r="AI66" s="1"/>
      <c r="AJ66" s="1"/>
      <c r="AK66" s="1"/>
      <c r="AL66" s="1"/>
      <c r="AM66" s="1"/>
      <c r="AN66" s="1"/>
      <c r="AO66" s="1"/>
      <c r="AP66" s="1"/>
      <c r="AQ66" s="1"/>
      <c r="AR66" s="1"/>
      <c r="AS66" s="1"/>
      <c r="AT66" s="1"/>
      <c r="AU66" s="1"/>
      <c r="AV66" s="1"/>
      <c r="AW66" s="1"/>
      <c r="AX66" s="1"/>
      <c r="AY66" s="1"/>
      <c r="AZ66" s="1"/>
    </row>
    <row r="67" spans="1:52" s="22" customFormat="1" ht="23.25" customHeight="1" x14ac:dyDescent="0.35">
      <c r="A67" s="80"/>
      <c r="B67" s="123"/>
      <c r="C67" s="78"/>
      <c r="D67" s="14">
        <v>64</v>
      </c>
      <c r="E67" s="84"/>
      <c r="F67" s="15" t="s">
        <v>8</v>
      </c>
      <c r="G67" s="20" t="s">
        <v>10</v>
      </c>
      <c r="H67" s="16" t="s">
        <v>17</v>
      </c>
      <c r="I67" s="16" t="s">
        <v>48</v>
      </c>
      <c r="J67" s="16"/>
      <c r="K67" s="17"/>
      <c r="L67" s="17"/>
      <c r="M67" s="17"/>
      <c r="N67" s="17"/>
      <c r="O67" s="17"/>
      <c r="P67" s="17"/>
      <c r="Q67" s="17"/>
      <c r="R67" s="17"/>
      <c r="S67" s="17"/>
      <c r="T67" s="17"/>
      <c r="U67" s="17"/>
      <c r="V67" s="17"/>
      <c r="W67" s="17"/>
      <c r="X67" s="24">
        <v>10</v>
      </c>
      <c r="Y67" s="21">
        <f t="shared" si="1"/>
        <v>10</v>
      </c>
      <c r="Z67" s="32">
        <v>2121</v>
      </c>
      <c r="AA67" s="32">
        <f t="shared" si="0"/>
        <v>21210</v>
      </c>
      <c r="AB67" s="71"/>
      <c r="AC67" s="1"/>
      <c r="AD67" s="1"/>
      <c r="AE67" s="1"/>
      <c r="AF67" s="1"/>
      <c r="AG67" s="1"/>
      <c r="AH67" s="1"/>
      <c r="AI67" s="1"/>
      <c r="AJ67" s="1"/>
      <c r="AK67" s="1"/>
      <c r="AL67" s="1"/>
      <c r="AM67" s="1"/>
      <c r="AN67" s="1"/>
      <c r="AO67" s="1"/>
      <c r="AP67" s="1"/>
      <c r="AQ67" s="1"/>
      <c r="AR67" s="1"/>
      <c r="AS67" s="1"/>
      <c r="AT67" s="1"/>
      <c r="AU67" s="1"/>
      <c r="AV67" s="1"/>
      <c r="AW67" s="1"/>
      <c r="AX67" s="1"/>
      <c r="AY67" s="1"/>
      <c r="AZ67" s="1"/>
    </row>
    <row r="68" spans="1:52" s="26" customFormat="1" ht="23.25" customHeight="1" x14ac:dyDescent="0.35">
      <c r="A68" s="80"/>
      <c r="B68" s="123" t="s">
        <v>55</v>
      </c>
      <c r="C68" s="77">
        <v>33</v>
      </c>
      <c r="D68" s="9">
        <v>65</v>
      </c>
      <c r="E68" s="82" t="s">
        <v>14</v>
      </c>
      <c r="F68" s="10" t="s">
        <v>8</v>
      </c>
      <c r="G68" s="12" t="s">
        <v>9</v>
      </c>
      <c r="H68" s="11" t="s">
        <v>16</v>
      </c>
      <c r="I68" s="11" t="s">
        <v>48</v>
      </c>
      <c r="J68" s="11"/>
      <c r="K68" s="18"/>
      <c r="L68" s="18"/>
      <c r="M68" s="18"/>
      <c r="N68" s="18"/>
      <c r="O68" s="18"/>
      <c r="P68" s="18"/>
      <c r="Q68" s="18"/>
      <c r="R68" s="18"/>
      <c r="S68" s="18"/>
      <c r="T68" s="18"/>
      <c r="U68" s="18"/>
      <c r="V68" s="18"/>
      <c r="W68" s="18"/>
      <c r="X68" s="25">
        <v>2000</v>
      </c>
      <c r="Y68" s="13">
        <f t="shared" si="1"/>
        <v>2000</v>
      </c>
      <c r="Z68" s="31">
        <v>16.739999999999998</v>
      </c>
      <c r="AA68" s="31">
        <f t="shared" ref="AA68:AA73" si="33">Z68*Y68</f>
        <v>33480</v>
      </c>
      <c r="AB68" s="72">
        <f t="shared" ref="AB68" si="34">SUM(AA68:AA69)</f>
        <v>56000</v>
      </c>
      <c r="AC68" s="1"/>
      <c r="AD68" s="1"/>
      <c r="AE68" s="1"/>
      <c r="AF68" s="1"/>
      <c r="AG68" s="1"/>
      <c r="AH68" s="1"/>
      <c r="AI68" s="1"/>
      <c r="AJ68" s="1"/>
      <c r="AK68" s="1"/>
      <c r="AL68" s="1"/>
      <c r="AM68" s="1"/>
      <c r="AN68" s="1"/>
      <c r="AO68" s="1"/>
      <c r="AP68" s="1"/>
      <c r="AQ68" s="1"/>
      <c r="AR68" s="1"/>
      <c r="AS68" s="1"/>
      <c r="AT68" s="1"/>
      <c r="AU68" s="1"/>
      <c r="AV68" s="1"/>
      <c r="AW68" s="1"/>
      <c r="AX68" s="1"/>
      <c r="AY68" s="1"/>
      <c r="AZ68" s="1"/>
    </row>
    <row r="69" spans="1:52" s="26" customFormat="1" ht="23.25" customHeight="1" x14ac:dyDescent="0.35">
      <c r="A69" s="80"/>
      <c r="B69" s="123"/>
      <c r="C69" s="77"/>
      <c r="D69" s="9">
        <v>66</v>
      </c>
      <c r="E69" s="82"/>
      <c r="F69" s="10" t="s">
        <v>8</v>
      </c>
      <c r="G69" s="12" t="s">
        <v>10</v>
      </c>
      <c r="H69" s="11" t="s">
        <v>17</v>
      </c>
      <c r="I69" s="11" t="s">
        <v>48</v>
      </c>
      <c r="J69" s="11"/>
      <c r="K69" s="18"/>
      <c r="L69" s="18"/>
      <c r="M69" s="18"/>
      <c r="N69" s="18"/>
      <c r="O69" s="18"/>
      <c r="P69" s="18"/>
      <c r="Q69" s="18"/>
      <c r="R69" s="18"/>
      <c r="S69" s="18"/>
      <c r="T69" s="18"/>
      <c r="U69" s="18"/>
      <c r="V69" s="18"/>
      <c r="W69" s="18"/>
      <c r="X69" s="25">
        <v>10</v>
      </c>
      <c r="Y69" s="13">
        <f t="shared" si="1"/>
        <v>10</v>
      </c>
      <c r="Z69" s="31">
        <v>2252</v>
      </c>
      <c r="AA69" s="31">
        <f t="shared" si="33"/>
        <v>22520</v>
      </c>
      <c r="AB69" s="72"/>
      <c r="AC69" s="1"/>
      <c r="AD69" s="1"/>
      <c r="AE69" s="1"/>
      <c r="AF69" s="1"/>
      <c r="AG69" s="1"/>
      <c r="AH69" s="1"/>
      <c r="AI69" s="1"/>
      <c r="AJ69" s="1"/>
      <c r="AK69" s="1"/>
      <c r="AL69" s="1"/>
      <c r="AM69" s="1"/>
      <c r="AN69" s="1"/>
      <c r="AO69" s="1"/>
      <c r="AP69" s="1"/>
      <c r="AQ69" s="1"/>
      <c r="AR69" s="1"/>
      <c r="AS69" s="1"/>
      <c r="AT69" s="1"/>
      <c r="AU69" s="1"/>
      <c r="AV69" s="1"/>
      <c r="AW69" s="1"/>
      <c r="AX69" s="1"/>
      <c r="AY69" s="1"/>
      <c r="AZ69" s="1"/>
    </row>
    <row r="70" spans="1:52" s="22" customFormat="1" ht="23.25" customHeight="1" x14ac:dyDescent="0.35">
      <c r="A70" s="80"/>
      <c r="B70" s="123" t="s">
        <v>55</v>
      </c>
      <c r="C70" s="78">
        <v>34</v>
      </c>
      <c r="D70" s="14">
        <v>67</v>
      </c>
      <c r="E70" s="84" t="s">
        <v>38</v>
      </c>
      <c r="F70" s="15" t="s">
        <v>8</v>
      </c>
      <c r="G70" s="20" t="s">
        <v>9</v>
      </c>
      <c r="H70" s="16" t="s">
        <v>16</v>
      </c>
      <c r="I70" s="16" t="s">
        <v>48</v>
      </c>
      <c r="J70" s="16"/>
      <c r="K70" s="17"/>
      <c r="L70" s="17"/>
      <c r="M70" s="17"/>
      <c r="N70" s="17"/>
      <c r="O70" s="17"/>
      <c r="P70" s="17"/>
      <c r="Q70" s="17"/>
      <c r="R70" s="17"/>
      <c r="S70" s="17"/>
      <c r="T70" s="17"/>
      <c r="U70" s="17"/>
      <c r="V70" s="17"/>
      <c r="W70" s="17"/>
      <c r="X70" s="24">
        <v>500</v>
      </c>
      <c r="Y70" s="21">
        <f t="shared" si="1"/>
        <v>500</v>
      </c>
      <c r="Z70" s="32">
        <v>16.239999999999998</v>
      </c>
      <c r="AA70" s="32">
        <f t="shared" si="33"/>
        <v>8119.9999999999991</v>
      </c>
      <c r="AB70" s="71">
        <f t="shared" ref="AB70" si="35">SUM(AA70:AA71)</f>
        <v>18500</v>
      </c>
      <c r="AC70" s="1"/>
      <c r="AD70" s="1"/>
      <c r="AE70" s="1"/>
      <c r="AF70" s="1"/>
      <c r="AG70" s="1"/>
      <c r="AH70" s="1"/>
      <c r="AI70" s="1"/>
      <c r="AJ70" s="1"/>
      <c r="AK70" s="1"/>
      <c r="AL70" s="1"/>
      <c r="AM70" s="1"/>
      <c r="AN70" s="1"/>
      <c r="AO70" s="1"/>
      <c r="AP70" s="1"/>
      <c r="AQ70" s="1"/>
      <c r="AR70" s="1"/>
      <c r="AS70" s="1"/>
      <c r="AT70" s="1"/>
      <c r="AU70" s="1"/>
      <c r="AV70" s="1"/>
      <c r="AW70" s="1"/>
      <c r="AX70" s="1"/>
      <c r="AY70" s="1"/>
      <c r="AZ70" s="1"/>
    </row>
    <row r="71" spans="1:52" s="22" customFormat="1" ht="23.25" customHeight="1" x14ac:dyDescent="0.35">
      <c r="A71" s="80"/>
      <c r="B71" s="123"/>
      <c r="C71" s="78"/>
      <c r="D71" s="14">
        <v>68</v>
      </c>
      <c r="E71" s="84"/>
      <c r="F71" s="15" t="s">
        <v>8</v>
      </c>
      <c r="G71" s="20" t="s">
        <v>10</v>
      </c>
      <c r="H71" s="16" t="s">
        <v>17</v>
      </c>
      <c r="I71" s="16" t="s">
        <v>48</v>
      </c>
      <c r="J71" s="16"/>
      <c r="K71" s="17"/>
      <c r="L71" s="17"/>
      <c r="M71" s="17"/>
      <c r="N71" s="17"/>
      <c r="O71" s="17"/>
      <c r="P71" s="17"/>
      <c r="Q71" s="17"/>
      <c r="R71" s="17"/>
      <c r="S71" s="17"/>
      <c r="T71" s="17"/>
      <c r="U71" s="17"/>
      <c r="V71" s="17"/>
      <c r="W71" s="17"/>
      <c r="X71" s="24">
        <v>5</v>
      </c>
      <c r="Y71" s="21">
        <f t="shared" ref="Y71:Y73" si="36">SUM(J71:X71)</f>
        <v>5</v>
      </c>
      <c r="Z71" s="32">
        <v>2076</v>
      </c>
      <c r="AA71" s="32">
        <f t="shared" si="33"/>
        <v>10380</v>
      </c>
      <c r="AB71" s="71"/>
      <c r="AC71" s="1"/>
      <c r="AD71" s="1"/>
      <c r="AE71" s="1"/>
      <c r="AF71" s="1"/>
      <c r="AG71" s="1"/>
      <c r="AH71" s="1"/>
      <c r="AI71" s="1"/>
      <c r="AJ71" s="1"/>
      <c r="AK71" s="1"/>
      <c r="AL71" s="1"/>
      <c r="AM71" s="1"/>
      <c r="AN71" s="1"/>
      <c r="AO71" s="1"/>
      <c r="AP71" s="1"/>
      <c r="AQ71" s="1"/>
      <c r="AR71" s="1"/>
      <c r="AS71" s="1"/>
      <c r="AT71" s="1"/>
      <c r="AU71" s="1"/>
      <c r="AV71" s="1"/>
      <c r="AW71" s="1"/>
      <c r="AX71" s="1"/>
      <c r="AY71" s="1"/>
      <c r="AZ71" s="1"/>
    </row>
    <row r="72" spans="1:52" s="26" customFormat="1" ht="23.25" customHeight="1" x14ac:dyDescent="0.35">
      <c r="A72" s="80"/>
      <c r="B72" s="123" t="s">
        <v>55</v>
      </c>
      <c r="C72" s="77">
        <v>35</v>
      </c>
      <c r="D72" s="9">
        <v>69</v>
      </c>
      <c r="E72" s="82" t="s">
        <v>15</v>
      </c>
      <c r="F72" s="10" t="s">
        <v>8</v>
      </c>
      <c r="G72" s="12" t="s">
        <v>9</v>
      </c>
      <c r="H72" s="11" t="s">
        <v>16</v>
      </c>
      <c r="I72" s="11" t="s">
        <v>48</v>
      </c>
      <c r="J72" s="11"/>
      <c r="K72" s="18"/>
      <c r="L72" s="18"/>
      <c r="M72" s="18"/>
      <c r="N72" s="18"/>
      <c r="O72" s="18"/>
      <c r="P72" s="18"/>
      <c r="Q72" s="18"/>
      <c r="R72" s="18"/>
      <c r="S72" s="18"/>
      <c r="T72" s="18"/>
      <c r="U72" s="18"/>
      <c r="V72" s="18"/>
      <c r="W72" s="18"/>
      <c r="X72" s="25">
        <v>1200</v>
      </c>
      <c r="Y72" s="13">
        <f t="shared" si="36"/>
        <v>1200</v>
      </c>
      <c r="Z72" s="31">
        <v>6.31</v>
      </c>
      <c r="AA72" s="31">
        <f t="shared" si="33"/>
        <v>7571.9999999999991</v>
      </c>
      <c r="AB72" s="72">
        <f t="shared" ref="AB72" si="37">SUM(AA72:AA73)</f>
        <v>12900</v>
      </c>
      <c r="AC72" s="1"/>
      <c r="AD72" s="1"/>
      <c r="AE72" s="1"/>
      <c r="AF72" s="1"/>
      <c r="AG72" s="1"/>
      <c r="AH72" s="1"/>
      <c r="AI72" s="1"/>
      <c r="AJ72" s="1"/>
      <c r="AK72" s="1"/>
      <c r="AL72" s="1"/>
      <c r="AM72" s="1"/>
      <c r="AN72" s="1"/>
      <c r="AO72" s="1"/>
      <c r="AP72" s="1"/>
      <c r="AQ72" s="1"/>
      <c r="AR72" s="1"/>
      <c r="AS72" s="1"/>
      <c r="AT72" s="1"/>
      <c r="AU72" s="1"/>
      <c r="AV72" s="1"/>
      <c r="AW72" s="1"/>
      <c r="AX72" s="1"/>
      <c r="AY72" s="1"/>
      <c r="AZ72" s="1"/>
    </row>
    <row r="73" spans="1:52" s="26" customFormat="1" ht="23.25" customHeight="1" thickBot="1" x14ac:dyDescent="0.4">
      <c r="A73" s="81"/>
      <c r="B73" s="123"/>
      <c r="C73" s="98"/>
      <c r="D73" s="47">
        <v>70</v>
      </c>
      <c r="E73" s="89"/>
      <c r="F73" s="48" t="s">
        <v>8</v>
      </c>
      <c r="G73" s="49" t="s">
        <v>10</v>
      </c>
      <c r="H73" s="50" t="s">
        <v>17</v>
      </c>
      <c r="I73" s="50" t="s">
        <v>48</v>
      </c>
      <c r="J73" s="50"/>
      <c r="K73" s="51"/>
      <c r="L73" s="51"/>
      <c r="M73" s="51"/>
      <c r="N73" s="51"/>
      <c r="O73" s="51"/>
      <c r="P73" s="51"/>
      <c r="Q73" s="51"/>
      <c r="R73" s="51"/>
      <c r="S73" s="51"/>
      <c r="T73" s="51"/>
      <c r="U73" s="51"/>
      <c r="V73" s="51"/>
      <c r="W73" s="51"/>
      <c r="X73" s="65">
        <v>5</v>
      </c>
      <c r="Y73" s="52">
        <f t="shared" si="36"/>
        <v>5</v>
      </c>
      <c r="Z73" s="53">
        <v>1065.5999999999999</v>
      </c>
      <c r="AA73" s="53">
        <f t="shared" si="33"/>
        <v>5328</v>
      </c>
      <c r="AB73" s="111"/>
      <c r="AC73" s="1"/>
      <c r="AD73" s="1"/>
      <c r="AE73" s="1"/>
      <c r="AF73" s="1"/>
      <c r="AG73" s="1"/>
      <c r="AH73" s="1"/>
      <c r="AI73" s="1"/>
      <c r="AJ73" s="1"/>
      <c r="AK73" s="1"/>
      <c r="AL73" s="1"/>
      <c r="AM73" s="1"/>
      <c r="AN73" s="1"/>
      <c r="AO73" s="1"/>
      <c r="AP73" s="1"/>
      <c r="AQ73" s="1"/>
      <c r="AR73" s="1"/>
      <c r="AS73" s="1"/>
      <c r="AT73" s="1"/>
      <c r="AU73" s="1"/>
      <c r="AV73" s="1"/>
      <c r="AW73" s="1"/>
      <c r="AX73" s="1"/>
      <c r="AY73" s="1"/>
      <c r="AZ73" s="1"/>
    </row>
    <row r="74" spans="1:52" ht="16" x14ac:dyDescent="0.4">
      <c r="D74" s="2"/>
      <c r="E74" s="4"/>
      <c r="F74" s="4"/>
      <c r="G74" s="29"/>
      <c r="H74" s="4"/>
      <c r="I74" s="127"/>
      <c r="J74" s="4"/>
      <c r="K74" s="4"/>
      <c r="L74" s="4"/>
      <c r="M74" s="4"/>
      <c r="N74" s="4"/>
      <c r="O74" s="4"/>
      <c r="P74" s="4"/>
      <c r="Q74" s="4"/>
      <c r="R74" s="4"/>
      <c r="S74" s="4"/>
      <c r="T74" s="4"/>
      <c r="U74" s="4"/>
      <c r="V74" s="4"/>
      <c r="W74" s="4"/>
      <c r="X74" s="4"/>
      <c r="Y74" s="128"/>
      <c r="Z74" s="5"/>
      <c r="AA74" s="66" t="s">
        <v>51</v>
      </c>
      <c r="AB74" s="8">
        <f>SUM(AB4:AB73)</f>
        <v>5929271.0300000003</v>
      </c>
      <c r="AC74" s="1"/>
      <c r="AD74" s="1"/>
      <c r="AE74" s="1"/>
      <c r="AF74" s="1"/>
      <c r="AG74" s="1"/>
      <c r="AH74" s="1"/>
      <c r="AI74" s="1"/>
      <c r="AJ74" s="1"/>
      <c r="AK74" s="1"/>
      <c r="AL74" s="1"/>
      <c r="AM74" s="1"/>
      <c r="AN74" s="1"/>
      <c r="AO74" s="1"/>
      <c r="AP74" s="1"/>
      <c r="AQ74" s="1"/>
      <c r="AR74" s="1"/>
      <c r="AS74" s="1"/>
      <c r="AT74" s="1"/>
      <c r="AU74" s="1"/>
      <c r="AV74" s="1"/>
      <c r="AW74" s="1"/>
      <c r="AX74" s="1"/>
      <c r="AY74" s="1"/>
      <c r="AZ74" s="1"/>
    </row>
    <row r="75" spans="1:52" ht="16" x14ac:dyDescent="0.4">
      <c r="D75" s="2"/>
      <c r="E75" s="4"/>
      <c r="F75" s="4"/>
      <c r="G75" s="29"/>
      <c r="H75" s="4"/>
      <c r="I75" s="27"/>
      <c r="J75" s="4"/>
      <c r="K75" s="4"/>
      <c r="L75" s="4"/>
      <c r="M75" s="4"/>
      <c r="N75" s="4"/>
      <c r="O75" s="4"/>
      <c r="P75" s="4"/>
      <c r="Q75" s="4"/>
      <c r="R75" s="4"/>
      <c r="S75" s="4"/>
      <c r="T75" s="4"/>
      <c r="U75" s="4"/>
      <c r="V75" s="4"/>
      <c r="W75" s="4"/>
      <c r="X75" s="4"/>
      <c r="Y75" s="4"/>
      <c r="Z75" s="5"/>
      <c r="AA75" s="5"/>
      <c r="AB75" s="126"/>
      <c r="AC75" s="1"/>
      <c r="AD75" s="1"/>
      <c r="AE75" s="1"/>
      <c r="AF75" s="1"/>
      <c r="AG75" s="1"/>
      <c r="AH75" s="1"/>
      <c r="AI75" s="1"/>
      <c r="AJ75" s="1"/>
      <c r="AK75" s="1"/>
      <c r="AL75" s="1"/>
      <c r="AM75" s="1"/>
      <c r="AN75" s="1"/>
      <c r="AO75" s="1"/>
      <c r="AP75" s="1"/>
      <c r="AQ75" s="1"/>
      <c r="AR75" s="1"/>
      <c r="AS75" s="1"/>
      <c r="AT75" s="1"/>
      <c r="AU75" s="1"/>
      <c r="AV75" s="1"/>
      <c r="AW75" s="1"/>
      <c r="AX75" s="1"/>
      <c r="AY75" s="1"/>
      <c r="AZ75" s="1"/>
    </row>
    <row r="76" spans="1:52" ht="15.5" customHeight="1" x14ac:dyDescent="0.35">
      <c r="D76" s="2"/>
      <c r="E76" s="7"/>
      <c r="F76" s="4"/>
      <c r="G76" s="29"/>
      <c r="H76" s="4"/>
      <c r="I76" s="4"/>
      <c r="J76" s="4"/>
      <c r="K76" s="4"/>
      <c r="L76" s="4"/>
      <c r="M76" s="4"/>
      <c r="N76" s="4"/>
      <c r="O76" s="4"/>
      <c r="P76" s="4"/>
      <c r="Q76" s="4"/>
      <c r="R76" s="4"/>
      <c r="S76" s="4"/>
      <c r="T76" s="4"/>
      <c r="U76" s="4"/>
      <c r="V76" s="4"/>
      <c r="W76" s="4"/>
      <c r="X76" s="4"/>
      <c r="Y76" s="4"/>
      <c r="Z76" s="1"/>
      <c r="AA76" s="1"/>
      <c r="AC76" s="1"/>
      <c r="AD76" s="1"/>
      <c r="AE76" s="1"/>
      <c r="AF76" s="1"/>
      <c r="AG76" s="1"/>
      <c r="AH76" s="1"/>
      <c r="AI76" s="1"/>
      <c r="AJ76" s="1"/>
      <c r="AK76" s="1"/>
      <c r="AL76" s="1"/>
      <c r="AM76" s="1"/>
      <c r="AN76" s="1"/>
      <c r="AO76" s="1"/>
      <c r="AP76" s="1"/>
      <c r="AQ76" s="1"/>
      <c r="AR76" s="1"/>
      <c r="AS76" s="1"/>
      <c r="AT76" s="1"/>
      <c r="AU76" s="1"/>
      <c r="AV76" s="1"/>
      <c r="AW76" s="1"/>
      <c r="AX76" s="1"/>
      <c r="AY76" s="1"/>
      <c r="AZ76" s="1"/>
    </row>
    <row r="77" spans="1:52" ht="52.5" customHeight="1" x14ac:dyDescent="0.35">
      <c r="A77" s="124" t="s">
        <v>40</v>
      </c>
      <c r="B77" s="125"/>
      <c r="C77" s="125"/>
      <c r="D77" s="125"/>
      <c r="E77" s="125"/>
      <c r="F77" s="125"/>
      <c r="G77" s="125"/>
      <c r="H77" s="125"/>
      <c r="I77" s="125"/>
      <c r="J77" s="4"/>
      <c r="K77" s="4"/>
      <c r="L77" s="4"/>
      <c r="M77" s="4"/>
      <c r="N77" s="4"/>
      <c r="O77" s="4"/>
      <c r="P77" s="4"/>
      <c r="Q77" s="4"/>
      <c r="R77" s="4"/>
      <c r="S77" s="4"/>
      <c r="T77" s="4"/>
      <c r="U77" s="4"/>
      <c r="V77" s="4"/>
      <c r="W77" s="4"/>
      <c r="X77" s="4"/>
      <c r="Y77" s="4"/>
      <c r="Z77" s="1"/>
      <c r="AA77" s="1"/>
    </row>
    <row r="78" spans="1:52" ht="15.5" x14ac:dyDescent="0.35">
      <c r="D78" s="2"/>
      <c r="E78" s="7"/>
      <c r="F78" s="4"/>
      <c r="G78" s="29"/>
      <c r="H78" s="4"/>
      <c r="I78" s="4"/>
      <c r="J78" s="4"/>
      <c r="K78" s="4"/>
      <c r="L78" s="4"/>
      <c r="M78" s="4"/>
      <c r="N78" s="4"/>
      <c r="O78" s="4"/>
      <c r="P78" s="4"/>
      <c r="Q78" s="4"/>
      <c r="R78" s="4"/>
      <c r="S78" s="4"/>
      <c r="T78" s="4"/>
      <c r="U78" s="4"/>
      <c r="V78" s="4"/>
      <c r="W78" s="4"/>
      <c r="X78" s="4"/>
      <c r="Y78" s="4"/>
      <c r="Z78" s="1"/>
      <c r="AA78" s="1"/>
    </row>
    <row r="79" spans="1:52" ht="34.5" customHeight="1" x14ac:dyDescent="0.35">
      <c r="A79" s="124" t="s">
        <v>47</v>
      </c>
      <c r="B79" s="125"/>
      <c r="C79" s="125"/>
      <c r="D79" s="125"/>
      <c r="E79" s="125"/>
      <c r="F79" s="125"/>
      <c r="G79" s="125"/>
      <c r="H79" s="125"/>
      <c r="I79" s="125"/>
      <c r="J79" s="4"/>
      <c r="K79" s="4"/>
      <c r="L79" s="4"/>
      <c r="M79" s="4"/>
      <c r="N79" s="4"/>
      <c r="O79" s="4"/>
      <c r="P79" s="4"/>
      <c r="Q79" s="4"/>
      <c r="R79" s="4"/>
      <c r="S79" s="4"/>
      <c r="T79" s="4"/>
      <c r="U79" s="4"/>
      <c r="V79" s="4"/>
      <c r="W79" s="4"/>
      <c r="X79" s="4"/>
      <c r="Y79" s="4"/>
      <c r="Z79" s="1"/>
      <c r="AA79" s="1"/>
    </row>
    <row r="80" spans="1:52" ht="15" customHeight="1" x14ac:dyDescent="0.35">
      <c r="D80" s="6"/>
      <c r="E80" s="6"/>
      <c r="F80" s="6"/>
      <c r="G80" s="30"/>
      <c r="H80" s="6"/>
      <c r="I80" s="6"/>
      <c r="J80" s="6"/>
      <c r="K80" s="6"/>
      <c r="L80" s="6"/>
      <c r="M80" s="6"/>
      <c r="N80" s="6"/>
      <c r="O80" s="6"/>
      <c r="P80" s="6"/>
      <c r="Q80" s="6"/>
      <c r="R80" s="6"/>
      <c r="S80" s="6"/>
      <c r="T80" s="6"/>
      <c r="U80" s="6"/>
      <c r="V80" s="6"/>
      <c r="W80" s="6"/>
      <c r="X80" s="6"/>
      <c r="Y80" s="6"/>
    </row>
  </sheetData>
  <mergeCells count="178">
    <mergeCell ref="A77:I77"/>
    <mergeCell ref="A79:I79"/>
    <mergeCell ref="B2:B3"/>
    <mergeCell ref="B52:B53"/>
    <mergeCell ref="B54:B55"/>
    <mergeCell ref="B56:B57"/>
    <mergeCell ref="B58:B59"/>
    <mergeCell ref="B60:B61"/>
    <mergeCell ref="B62:B63"/>
    <mergeCell ref="B40:B41"/>
    <mergeCell ref="B42:B43"/>
    <mergeCell ref="B44:B45"/>
    <mergeCell ref="B46:B47"/>
    <mergeCell ref="B48:B49"/>
    <mergeCell ref="B50:B51"/>
    <mergeCell ref="B28:B29"/>
    <mergeCell ref="B30:B31"/>
    <mergeCell ref="B32:B33"/>
    <mergeCell ref="B34:B35"/>
    <mergeCell ref="B36:B37"/>
    <mergeCell ref="B38:B39"/>
    <mergeCell ref="B16:B17"/>
    <mergeCell ref="B18:B19"/>
    <mergeCell ref="B20:B21"/>
    <mergeCell ref="B22:B23"/>
    <mergeCell ref="B24:B25"/>
    <mergeCell ref="B26:B27"/>
    <mergeCell ref="B4:B5"/>
    <mergeCell ref="B6:B7"/>
    <mergeCell ref="B8:B9"/>
    <mergeCell ref="B10:B11"/>
    <mergeCell ref="B12:B13"/>
    <mergeCell ref="B14:B15"/>
    <mergeCell ref="A62:A73"/>
    <mergeCell ref="C62:C63"/>
    <mergeCell ref="E62:E63"/>
    <mergeCell ref="AB62:AB63"/>
    <mergeCell ref="C64:C65"/>
    <mergeCell ref="E64:E65"/>
    <mergeCell ref="AB64:AB65"/>
    <mergeCell ref="C70:C71"/>
    <mergeCell ref="E70:E71"/>
    <mergeCell ref="AB70:AB71"/>
    <mergeCell ref="C72:C73"/>
    <mergeCell ref="E72:E73"/>
    <mergeCell ref="AB72:AB73"/>
    <mergeCell ref="C66:C67"/>
    <mergeCell ref="E66:E67"/>
    <mergeCell ref="AB66:AB67"/>
    <mergeCell ref="C68:C69"/>
    <mergeCell ref="E68:E69"/>
    <mergeCell ref="AB68:AB69"/>
    <mergeCell ref="B64:B65"/>
    <mergeCell ref="B66:B67"/>
    <mergeCell ref="B68:B69"/>
    <mergeCell ref="B70:B71"/>
    <mergeCell ref="B72:B73"/>
    <mergeCell ref="C56:C57"/>
    <mergeCell ref="E56:E57"/>
    <mergeCell ref="AB56:AB57"/>
    <mergeCell ref="C58:C59"/>
    <mergeCell ref="E58:E59"/>
    <mergeCell ref="AB58:AB59"/>
    <mergeCell ref="A50:A61"/>
    <mergeCell ref="C50:C51"/>
    <mergeCell ref="E50:E51"/>
    <mergeCell ref="AB50:AB51"/>
    <mergeCell ref="C52:C53"/>
    <mergeCell ref="E52:E53"/>
    <mergeCell ref="AB52:AB53"/>
    <mergeCell ref="C54:C55"/>
    <mergeCell ref="E54:E55"/>
    <mergeCell ref="AB54:AB55"/>
    <mergeCell ref="C60:C61"/>
    <mergeCell ref="E60:E61"/>
    <mergeCell ref="AB60:AB61"/>
    <mergeCell ref="A44:A49"/>
    <mergeCell ref="C44:C45"/>
    <mergeCell ref="E44:E45"/>
    <mergeCell ref="AB44:AB45"/>
    <mergeCell ref="C46:C47"/>
    <mergeCell ref="E46:E47"/>
    <mergeCell ref="AB46:AB47"/>
    <mergeCell ref="C48:C49"/>
    <mergeCell ref="E48:E49"/>
    <mergeCell ref="AB48:AB49"/>
    <mergeCell ref="A34:A43"/>
    <mergeCell ref="C34:C35"/>
    <mergeCell ref="E34:E35"/>
    <mergeCell ref="AB34:AB35"/>
    <mergeCell ref="C36:C37"/>
    <mergeCell ref="E36:E37"/>
    <mergeCell ref="AB36:AB37"/>
    <mergeCell ref="C38:C39"/>
    <mergeCell ref="E38:E39"/>
    <mergeCell ref="AB38:AB39"/>
    <mergeCell ref="E32:E33"/>
    <mergeCell ref="AB32:AB33"/>
    <mergeCell ref="C24:C25"/>
    <mergeCell ref="E24:E25"/>
    <mergeCell ref="AB24:AB25"/>
    <mergeCell ref="C40:C41"/>
    <mergeCell ref="E40:E41"/>
    <mergeCell ref="AB40:AB41"/>
    <mergeCell ref="C42:C43"/>
    <mergeCell ref="E42:E43"/>
    <mergeCell ref="AB42:AB43"/>
    <mergeCell ref="A16:A25"/>
    <mergeCell ref="C16:C17"/>
    <mergeCell ref="E16:E17"/>
    <mergeCell ref="AB16:AB17"/>
    <mergeCell ref="C18:C19"/>
    <mergeCell ref="E18:E19"/>
    <mergeCell ref="AB18:AB19"/>
    <mergeCell ref="A26:A33"/>
    <mergeCell ref="C26:C27"/>
    <mergeCell ref="E26:E27"/>
    <mergeCell ref="AB26:AB27"/>
    <mergeCell ref="C28:C29"/>
    <mergeCell ref="E28:E29"/>
    <mergeCell ref="AB28:AB29"/>
    <mergeCell ref="C20:C21"/>
    <mergeCell ref="E20:E21"/>
    <mergeCell ref="AB20:AB21"/>
    <mergeCell ref="C22:C23"/>
    <mergeCell ref="E22:E23"/>
    <mergeCell ref="AB22:AB23"/>
    <mergeCell ref="C30:C31"/>
    <mergeCell ref="E30:E31"/>
    <mergeCell ref="AB30:AB31"/>
    <mergeCell ref="C32:C33"/>
    <mergeCell ref="A4:A15"/>
    <mergeCell ref="C4:C5"/>
    <mergeCell ref="E4:E5"/>
    <mergeCell ref="AB4:AB5"/>
    <mergeCell ref="C6:C7"/>
    <mergeCell ref="E6:E7"/>
    <mergeCell ref="AB6:AB7"/>
    <mergeCell ref="C8:C9"/>
    <mergeCell ref="E8:E9"/>
    <mergeCell ref="AB8:AB9"/>
    <mergeCell ref="C14:C15"/>
    <mergeCell ref="E14:E15"/>
    <mergeCell ref="AB14:AB15"/>
    <mergeCell ref="S2:S3"/>
    <mergeCell ref="T2:T3"/>
    <mergeCell ref="U2:U3"/>
    <mergeCell ref="V2:V3"/>
    <mergeCell ref="C10:C11"/>
    <mergeCell ref="E10:E11"/>
    <mergeCell ref="AB10:AB11"/>
    <mergeCell ref="C12:C13"/>
    <mergeCell ref="E12:E13"/>
    <mergeCell ref="AB12:AB13"/>
    <mergeCell ref="K2:K3"/>
    <mergeCell ref="L2:L3"/>
    <mergeCell ref="M2:M3"/>
    <mergeCell ref="N2:N3"/>
    <mergeCell ref="O2:O3"/>
    <mergeCell ref="P2:P3"/>
    <mergeCell ref="A1:AB1"/>
    <mergeCell ref="A2:A3"/>
    <mergeCell ref="C2:C3"/>
    <mergeCell ref="D2:D3"/>
    <mergeCell ref="E2:E3"/>
    <mergeCell ref="F2:F3"/>
    <mergeCell ref="G2:G3"/>
    <mergeCell ref="H2:H3"/>
    <mergeCell ref="I2:I3"/>
    <mergeCell ref="J2:J3"/>
    <mergeCell ref="W2:W3"/>
    <mergeCell ref="X2:X3"/>
    <mergeCell ref="Y2:Y3"/>
    <mergeCell ref="Z2:Z3"/>
    <mergeCell ref="AA2:AA3"/>
    <mergeCell ref="AB2:AB3"/>
    <mergeCell ref="Q2:Q3"/>
    <mergeCell ref="R2:R3"/>
  </mergeCells>
  <pageMargins left="0.51181102362204722" right="0.51181102362204722" top="0.98425196850393704" bottom="0.78740157480314965" header="0.31496062992125984" footer="0.31496062992125984"/>
  <pageSetup paperSize="9" fitToHeight="0" orientation="landscape" r:id="rId1"/>
  <headerFooter>
    <oddHeader xml:space="preserve">&amp;C&amp;"-,Negrito"&amp;16
</oddHeader>
    <oddFooter>&amp;Rv2</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ACE0A-931A-4BB2-BA4A-47F0E44330F4}">
  <sheetPr>
    <pageSetUpPr fitToPage="1"/>
  </sheetPr>
  <dimension ref="A1:AW74"/>
  <sheetViews>
    <sheetView zoomScale="60" zoomScaleNormal="60" zoomScaleSheetLayoutView="100" zoomScalePageLayoutView="80" workbookViewId="0">
      <pane xSplit="3" ySplit="3" topLeftCell="D58" activePane="bottomRight" state="frozen"/>
      <selection pane="topRight" activeCell="C1" sqref="C1"/>
      <selection pane="bottomLeft" activeCell="A4" sqref="A4"/>
      <selection pane="bottomRight" activeCell="A2" sqref="A2:A3"/>
    </sheetView>
  </sheetViews>
  <sheetFormatPr defaultRowHeight="14.5" x14ac:dyDescent="0.35"/>
  <cols>
    <col min="1" max="1" width="7.26953125" customWidth="1"/>
    <col min="2" max="2" width="28" customWidth="1"/>
    <col min="3" max="3" width="6.26953125" customWidth="1"/>
    <col min="4" max="4" width="6.81640625" customWidth="1"/>
    <col min="5" max="5" width="19.54296875" style="3" customWidth="1"/>
    <col min="6" max="6" width="10.54296875" style="3" customWidth="1"/>
    <col min="7" max="8" width="9.1796875" style="3" customWidth="1"/>
    <col min="9" max="17" width="8" style="3" customWidth="1"/>
    <col min="18" max="18" width="8.7265625" style="3" customWidth="1"/>
    <col min="19" max="19" width="8" style="3" customWidth="1"/>
    <col min="20" max="20" width="8.26953125" style="3" customWidth="1"/>
    <col min="21" max="21" width="8" style="3" customWidth="1"/>
    <col min="22" max="22" width="8.81640625" style="3" bestFit="1" customWidth="1"/>
    <col min="23" max="23" width="12.81640625" customWidth="1"/>
    <col min="24" max="24" width="14.453125" customWidth="1"/>
    <col min="25" max="25" width="14.7265625" customWidth="1"/>
  </cols>
  <sheetData>
    <row r="1" spans="1:49" ht="51.75" customHeight="1" thickBot="1" x14ac:dyDescent="0.4">
      <c r="A1" s="115" t="s">
        <v>52</v>
      </c>
      <c r="B1" s="116"/>
      <c r="C1" s="116"/>
      <c r="D1" s="116"/>
      <c r="E1" s="116"/>
      <c r="F1" s="116"/>
      <c r="G1" s="116"/>
      <c r="H1" s="116"/>
      <c r="I1" s="116"/>
      <c r="J1" s="116"/>
      <c r="K1" s="116"/>
      <c r="L1" s="116"/>
      <c r="M1" s="116"/>
      <c r="N1" s="116"/>
      <c r="O1" s="116"/>
      <c r="P1" s="116"/>
      <c r="Q1" s="116"/>
      <c r="R1" s="116"/>
      <c r="S1" s="116"/>
      <c r="T1" s="116"/>
      <c r="U1" s="116"/>
      <c r="V1" s="116"/>
      <c r="W1" s="116"/>
      <c r="X1" s="116"/>
      <c r="Y1" s="117"/>
    </row>
    <row r="2" spans="1:49" s="1" customFormat="1" ht="23.5" customHeight="1" x14ac:dyDescent="0.35">
      <c r="A2" s="69" t="s">
        <v>64</v>
      </c>
      <c r="B2" s="75" t="s">
        <v>53</v>
      </c>
      <c r="C2" s="73" t="s">
        <v>7</v>
      </c>
      <c r="D2" s="73" t="s">
        <v>0</v>
      </c>
      <c r="E2" s="75" t="s">
        <v>2</v>
      </c>
      <c r="F2" s="87" t="s">
        <v>5</v>
      </c>
      <c r="G2" s="67" t="s">
        <v>45</v>
      </c>
      <c r="H2" s="67" t="s">
        <v>18</v>
      </c>
      <c r="I2" s="67" t="s">
        <v>19</v>
      </c>
      <c r="J2" s="67" t="s">
        <v>20</v>
      </c>
      <c r="K2" s="67" t="s">
        <v>21</v>
      </c>
      <c r="L2" s="67" t="s">
        <v>22</v>
      </c>
      <c r="M2" s="67" t="s">
        <v>23</v>
      </c>
      <c r="N2" s="67" t="s">
        <v>24</v>
      </c>
      <c r="O2" s="67" t="s">
        <v>25</v>
      </c>
      <c r="P2" s="67" t="s">
        <v>26</v>
      </c>
      <c r="Q2" s="67" t="s">
        <v>27</v>
      </c>
      <c r="R2" s="67" t="s">
        <v>28</v>
      </c>
      <c r="S2" s="67" t="s">
        <v>29</v>
      </c>
      <c r="T2" s="67" t="s">
        <v>30</v>
      </c>
      <c r="U2" s="67" t="s">
        <v>31</v>
      </c>
      <c r="V2" s="120" t="s">
        <v>1</v>
      </c>
      <c r="W2" s="85" t="s">
        <v>61</v>
      </c>
      <c r="X2" s="85" t="s">
        <v>62</v>
      </c>
      <c r="Y2" s="118" t="s">
        <v>63</v>
      </c>
    </row>
    <row r="3" spans="1:49" s="1" customFormat="1" ht="34" customHeight="1" thickBot="1" x14ac:dyDescent="0.4">
      <c r="A3" s="70"/>
      <c r="B3" s="76"/>
      <c r="C3" s="74"/>
      <c r="D3" s="74"/>
      <c r="E3" s="76"/>
      <c r="F3" s="88"/>
      <c r="G3" s="68"/>
      <c r="H3" s="68"/>
      <c r="I3" s="68"/>
      <c r="J3" s="68"/>
      <c r="K3" s="68"/>
      <c r="L3" s="68"/>
      <c r="M3" s="68"/>
      <c r="N3" s="68"/>
      <c r="O3" s="68"/>
      <c r="P3" s="68"/>
      <c r="Q3" s="68"/>
      <c r="R3" s="68"/>
      <c r="S3" s="68"/>
      <c r="T3" s="68"/>
      <c r="U3" s="68"/>
      <c r="V3" s="121"/>
      <c r="W3" s="86"/>
      <c r="X3" s="86"/>
      <c r="Y3" s="119"/>
    </row>
    <row r="4" spans="1:49" s="26" customFormat="1" ht="23.25" customHeight="1" x14ac:dyDescent="0.35">
      <c r="A4" s="79" t="s">
        <v>33</v>
      </c>
      <c r="B4" s="123" t="s">
        <v>54</v>
      </c>
      <c r="C4" s="103">
        <v>1</v>
      </c>
      <c r="D4" s="33">
        <v>1</v>
      </c>
      <c r="E4" s="83" t="s">
        <v>11</v>
      </c>
      <c r="F4" s="36" t="s">
        <v>16</v>
      </c>
      <c r="G4" s="37">
        <v>4000</v>
      </c>
      <c r="H4" s="37">
        <v>30000</v>
      </c>
      <c r="I4" s="35">
        <v>1500</v>
      </c>
      <c r="J4" s="36">
        <v>5000</v>
      </c>
      <c r="K4" s="36">
        <v>3000</v>
      </c>
      <c r="L4" s="37">
        <v>11000</v>
      </c>
      <c r="M4" s="36">
        <v>5000</v>
      </c>
      <c r="N4" s="36">
        <v>1000</v>
      </c>
      <c r="O4" s="36">
        <v>1000</v>
      </c>
      <c r="P4" s="36"/>
      <c r="Q4" s="36"/>
      <c r="R4" s="36"/>
      <c r="S4" s="36"/>
      <c r="T4" s="36"/>
      <c r="U4" s="36"/>
      <c r="V4" s="38">
        <f>SUM(G4:U4)</f>
        <v>61500</v>
      </c>
      <c r="W4" s="39">
        <v>4.9000000000000004</v>
      </c>
      <c r="X4" s="39">
        <f t="shared" ref="X4:X67" si="0">W4*V4</f>
        <v>301350</v>
      </c>
      <c r="Y4" s="114">
        <f>SUM(X4:X5)</f>
        <v>569498.86</v>
      </c>
      <c r="Z4" s="1"/>
      <c r="AA4" s="1"/>
      <c r="AB4" s="1"/>
      <c r="AC4" s="1"/>
      <c r="AD4" s="1"/>
      <c r="AE4" s="1"/>
      <c r="AF4" s="1"/>
      <c r="AG4" s="1"/>
      <c r="AH4" s="1"/>
      <c r="AI4" s="1"/>
      <c r="AJ4" s="1"/>
      <c r="AK4" s="1"/>
      <c r="AL4" s="1"/>
      <c r="AM4" s="1"/>
      <c r="AN4" s="1"/>
      <c r="AO4" s="1"/>
      <c r="AP4" s="1"/>
      <c r="AQ4" s="1"/>
      <c r="AR4" s="1"/>
      <c r="AS4" s="1"/>
      <c r="AT4" s="1"/>
      <c r="AU4" s="1"/>
      <c r="AV4" s="1"/>
      <c r="AW4" s="1"/>
    </row>
    <row r="5" spans="1:49" s="26" customFormat="1" ht="23.25" customHeight="1" x14ac:dyDescent="0.35">
      <c r="A5" s="80"/>
      <c r="B5" s="123"/>
      <c r="C5" s="77"/>
      <c r="D5" s="9">
        <v>2</v>
      </c>
      <c r="E5" s="82"/>
      <c r="F5" s="11" t="s">
        <v>17</v>
      </c>
      <c r="G5" s="11">
        <v>15</v>
      </c>
      <c r="H5" s="11">
        <v>200</v>
      </c>
      <c r="I5" s="12">
        <v>10</v>
      </c>
      <c r="J5" s="11">
        <v>15</v>
      </c>
      <c r="K5" s="11">
        <v>12</v>
      </c>
      <c r="L5" s="11">
        <v>20</v>
      </c>
      <c r="M5" s="11">
        <v>15</v>
      </c>
      <c r="N5" s="11">
        <v>4</v>
      </c>
      <c r="O5" s="11">
        <v>10</v>
      </c>
      <c r="P5" s="11"/>
      <c r="Q5" s="11"/>
      <c r="R5" s="11"/>
      <c r="S5" s="11"/>
      <c r="T5" s="11"/>
      <c r="U5" s="11"/>
      <c r="V5" s="13">
        <f t="shared" ref="V5:V70" si="1">SUM(G5:U5)</f>
        <v>301</v>
      </c>
      <c r="W5" s="31">
        <v>890.86</v>
      </c>
      <c r="X5" s="31">
        <f t="shared" si="0"/>
        <v>268148.86</v>
      </c>
      <c r="Y5" s="72"/>
      <c r="Z5" s="1"/>
      <c r="AA5" s="1"/>
      <c r="AB5" s="1"/>
      <c r="AC5" s="1"/>
      <c r="AD5" s="1"/>
      <c r="AE5" s="1"/>
      <c r="AF5" s="1"/>
      <c r="AG5" s="1"/>
      <c r="AH5" s="1"/>
      <c r="AI5" s="1"/>
      <c r="AJ5" s="1"/>
      <c r="AK5" s="1"/>
      <c r="AL5" s="1"/>
      <c r="AM5" s="1"/>
      <c r="AN5" s="1"/>
      <c r="AO5" s="1"/>
      <c r="AP5" s="1"/>
      <c r="AQ5" s="1"/>
      <c r="AR5" s="1"/>
      <c r="AS5" s="1"/>
      <c r="AT5" s="1"/>
      <c r="AU5" s="1"/>
      <c r="AV5" s="1"/>
      <c r="AW5" s="1"/>
    </row>
    <row r="6" spans="1:49" s="22" customFormat="1" ht="23.25" customHeight="1" x14ac:dyDescent="0.35">
      <c r="A6" s="80"/>
      <c r="B6" s="123" t="s">
        <v>54</v>
      </c>
      <c r="C6" s="78">
        <v>2</v>
      </c>
      <c r="D6" s="14">
        <v>3</v>
      </c>
      <c r="E6" s="84" t="s">
        <v>12</v>
      </c>
      <c r="F6" s="16" t="s">
        <v>16</v>
      </c>
      <c r="G6" s="19">
        <v>5000</v>
      </c>
      <c r="H6" s="19">
        <v>5500</v>
      </c>
      <c r="I6" s="20">
        <v>2000</v>
      </c>
      <c r="J6" s="16">
        <v>5000</v>
      </c>
      <c r="K6" s="16"/>
      <c r="L6" s="19">
        <v>10000</v>
      </c>
      <c r="M6" s="16">
        <v>1000</v>
      </c>
      <c r="N6" s="16">
        <v>1000</v>
      </c>
      <c r="O6" s="16">
        <v>600</v>
      </c>
      <c r="P6" s="16"/>
      <c r="Q6" s="16"/>
      <c r="R6" s="16"/>
      <c r="S6" s="16"/>
      <c r="T6" s="16"/>
      <c r="U6" s="16"/>
      <c r="V6" s="21">
        <f t="shared" si="1"/>
        <v>30100</v>
      </c>
      <c r="W6" s="32">
        <v>6.5</v>
      </c>
      <c r="X6" s="32">
        <f t="shared" si="0"/>
        <v>195650</v>
      </c>
      <c r="Y6" s="71">
        <f t="shared" ref="Y6" si="2">SUM(X6:X7)</f>
        <v>273899.2</v>
      </c>
      <c r="Z6" s="1"/>
      <c r="AA6" s="1"/>
      <c r="AB6" s="1"/>
      <c r="AC6" s="1"/>
      <c r="AD6" s="1"/>
      <c r="AE6" s="1"/>
      <c r="AF6" s="1"/>
      <c r="AG6" s="1"/>
      <c r="AH6" s="1"/>
      <c r="AI6" s="1"/>
      <c r="AJ6" s="1"/>
      <c r="AK6" s="1"/>
      <c r="AL6" s="1"/>
      <c r="AM6" s="1"/>
      <c r="AN6" s="1"/>
      <c r="AO6" s="1"/>
      <c r="AP6" s="1"/>
      <c r="AQ6" s="1"/>
      <c r="AR6" s="1"/>
      <c r="AS6" s="1"/>
      <c r="AT6" s="1"/>
      <c r="AU6" s="1"/>
      <c r="AV6" s="1"/>
      <c r="AW6" s="1"/>
    </row>
    <row r="7" spans="1:49" s="22" customFormat="1" ht="23.25" customHeight="1" x14ac:dyDescent="0.35">
      <c r="A7" s="80"/>
      <c r="B7" s="123"/>
      <c r="C7" s="78"/>
      <c r="D7" s="14">
        <v>4</v>
      </c>
      <c r="E7" s="84"/>
      <c r="F7" s="16" t="s">
        <v>17</v>
      </c>
      <c r="G7" s="16">
        <v>15</v>
      </c>
      <c r="H7" s="16">
        <v>30</v>
      </c>
      <c r="I7" s="20">
        <v>10</v>
      </c>
      <c r="J7" s="16">
        <v>15</v>
      </c>
      <c r="K7" s="16"/>
      <c r="L7" s="16">
        <v>18</v>
      </c>
      <c r="M7" s="16">
        <v>4</v>
      </c>
      <c r="N7" s="16">
        <v>4</v>
      </c>
      <c r="O7" s="16">
        <v>10</v>
      </c>
      <c r="P7" s="16"/>
      <c r="Q7" s="16"/>
      <c r="R7" s="16"/>
      <c r="S7" s="16"/>
      <c r="T7" s="16"/>
      <c r="U7" s="16"/>
      <c r="V7" s="21">
        <f t="shared" si="1"/>
        <v>106</v>
      </c>
      <c r="W7" s="32">
        <v>738.2</v>
      </c>
      <c r="X7" s="32">
        <f t="shared" si="0"/>
        <v>78249.200000000012</v>
      </c>
      <c r="Y7" s="71"/>
      <c r="Z7" s="1"/>
      <c r="AA7" s="1"/>
      <c r="AB7" s="1"/>
      <c r="AC7" s="1"/>
      <c r="AD7" s="1"/>
      <c r="AE7" s="1"/>
      <c r="AF7" s="1"/>
      <c r="AG7" s="1"/>
      <c r="AH7" s="1"/>
      <c r="AI7" s="1"/>
      <c r="AJ7" s="1"/>
      <c r="AK7" s="1"/>
      <c r="AL7" s="1"/>
      <c r="AM7" s="1"/>
      <c r="AN7" s="1"/>
      <c r="AO7" s="1"/>
      <c r="AP7" s="1"/>
      <c r="AQ7" s="1"/>
      <c r="AR7" s="1"/>
      <c r="AS7" s="1"/>
      <c r="AT7" s="1"/>
      <c r="AU7" s="1"/>
      <c r="AV7" s="1"/>
      <c r="AW7" s="1"/>
    </row>
    <row r="8" spans="1:49" s="26" customFormat="1" ht="23.25" customHeight="1" x14ac:dyDescent="0.35">
      <c r="A8" s="80"/>
      <c r="B8" s="123" t="s">
        <v>54</v>
      </c>
      <c r="C8" s="77">
        <v>3</v>
      </c>
      <c r="D8" s="9">
        <v>5</v>
      </c>
      <c r="E8" s="82" t="s">
        <v>13</v>
      </c>
      <c r="F8" s="11" t="s">
        <v>16</v>
      </c>
      <c r="G8" s="23">
        <v>5000</v>
      </c>
      <c r="H8" s="23">
        <v>20000</v>
      </c>
      <c r="I8" s="12">
        <v>25000</v>
      </c>
      <c r="J8" s="11">
        <v>10000</v>
      </c>
      <c r="K8" s="11"/>
      <c r="L8" s="23">
        <v>16000</v>
      </c>
      <c r="M8" s="11">
        <v>5000</v>
      </c>
      <c r="N8" s="11">
        <v>18600</v>
      </c>
      <c r="O8" s="23">
        <v>6000</v>
      </c>
      <c r="P8" s="11"/>
      <c r="Q8" s="11"/>
      <c r="R8" s="11"/>
      <c r="S8" s="11"/>
      <c r="T8" s="11"/>
      <c r="U8" s="11"/>
      <c r="V8" s="13">
        <f t="shared" si="1"/>
        <v>105600</v>
      </c>
      <c r="W8" s="31">
        <v>7.82</v>
      </c>
      <c r="X8" s="31">
        <f t="shared" si="0"/>
        <v>825792</v>
      </c>
      <c r="Y8" s="72">
        <f t="shared" ref="Y8" si="3">SUM(X8:X9)</f>
        <v>1027792</v>
      </c>
      <c r="Z8" s="1"/>
      <c r="AA8" s="1"/>
      <c r="AB8" s="1"/>
      <c r="AC8" s="1"/>
      <c r="AD8" s="1"/>
      <c r="AE8" s="1"/>
      <c r="AF8" s="1"/>
      <c r="AG8" s="1"/>
      <c r="AH8" s="1"/>
      <c r="AI8" s="1"/>
      <c r="AJ8" s="1"/>
      <c r="AK8" s="1"/>
      <c r="AL8" s="1"/>
      <c r="AM8" s="1"/>
      <c r="AN8" s="1"/>
      <c r="AO8" s="1"/>
      <c r="AP8" s="1"/>
      <c r="AQ8" s="1"/>
      <c r="AR8" s="1"/>
      <c r="AS8" s="1"/>
      <c r="AT8" s="1"/>
      <c r="AU8" s="1"/>
      <c r="AV8" s="1"/>
      <c r="AW8" s="1"/>
    </row>
    <row r="9" spans="1:49" s="26" customFormat="1" ht="23.25" customHeight="1" x14ac:dyDescent="0.35">
      <c r="A9" s="80"/>
      <c r="B9" s="123"/>
      <c r="C9" s="77"/>
      <c r="D9" s="9">
        <v>6</v>
      </c>
      <c r="E9" s="82"/>
      <c r="F9" s="11" t="s">
        <v>17</v>
      </c>
      <c r="G9" s="11">
        <v>15</v>
      </c>
      <c r="H9" s="11">
        <v>30</v>
      </c>
      <c r="I9" s="12">
        <v>40</v>
      </c>
      <c r="J9" s="11">
        <v>20</v>
      </c>
      <c r="K9" s="11"/>
      <c r="L9" s="11">
        <v>20</v>
      </c>
      <c r="M9" s="11">
        <v>24</v>
      </c>
      <c r="N9" s="11">
        <v>33</v>
      </c>
      <c r="O9" s="11">
        <v>20</v>
      </c>
      <c r="P9" s="11"/>
      <c r="Q9" s="11"/>
      <c r="R9" s="11"/>
      <c r="S9" s="11"/>
      <c r="T9" s="11"/>
      <c r="U9" s="11"/>
      <c r="V9" s="13">
        <f t="shared" si="1"/>
        <v>202</v>
      </c>
      <c r="W9" s="31">
        <v>1000</v>
      </c>
      <c r="X9" s="31">
        <f t="shared" si="0"/>
        <v>202000</v>
      </c>
      <c r="Y9" s="72"/>
      <c r="Z9" s="1"/>
      <c r="AA9" s="1"/>
      <c r="AB9" s="1"/>
      <c r="AC9" s="1"/>
      <c r="AD9" s="1"/>
      <c r="AE9" s="1"/>
      <c r="AF9" s="1"/>
      <c r="AG9" s="1"/>
      <c r="AH9" s="1"/>
      <c r="AI9" s="1"/>
      <c r="AJ9" s="1"/>
      <c r="AK9" s="1"/>
      <c r="AL9" s="1"/>
      <c r="AM9" s="1"/>
      <c r="AN9" s="1"/>
      <c r="AO9" s="1"/>
      <c r="AP9" s="1"/>
      <c r="AQ9" s="1"/>
      <c r="AR9" s="1"/>
      <c r="AS9" s="1"/>
      <c r="AT9" s="1"/>
      <c r="AU9" s="1"/>
      <c r="AV9" s="1"/>
      <c r="AW9" s="1"/>
    </row>
    <row r="10" spans="1:49" s="22" customFormat="1" ht="23.25" customHeight="1" x14ac:dyDescent="0.35">
      <c r="A10" s="80"/>
      <c r="B10" s="123" t="s">
        <v>54</v>
      </c>
      <c r="C10" s="78">
        <v>4</v>
      </c>
      <c r="D10" s="14">
        <v>7</v>
      </c>
      <c r="E10" s="84" t="s">
        <v>14</v>
      </c>
      <c r="F10" s="16" t="s">
        <v>16</v>
      </c>
      <c r="G10" s="19">
        <v>5000</v>
      </c>
      <c r="H10" s="19">
        <v>10000</v>
      </c>
      <c r="I10" s="20">
        <v>5000</v>
      </c>
      <c r="J10" s="16">
        <v>3400</v>
      </c>
      <c r="K10" s="16"/>
      <c r="L10" s="19">
        <v>50000</v>
      </c>
      <c r="M10" s="16">
        <v>5000</v>
      </c>
      <c r="N10" s="16">
        <v>2000</v>
      </c>
      <c r="O10" s="16">
        <v>5000</v>
      </c>
      <c r="P10" s="16"/>
      <c r="Q10" s="16"/>
      <c r="R10" s="16"/>
      <c r="S10" s="16"/>
      <c r="T10" s="16"/>
      <c r="U10" s="16"/>
      <c r="V10" s="21">
        <f t="shared" si="1"/>
        <v>85400</v>
      </c>
      <c r="W10" s="32">
        <v>7.61</v>
      </c>
      <c r="X10" s="32">
        <f t="shared" si="0"/>
        <v>649894</v>
      </c>
      <c r="Y10" s="71">
        <f t="shared" ref="Y10" si="4">SUM(X10:X11)</f>
        <v>815299.9</v>
      </c>
      <c r="Z10" s="1"/>
      <c r="AA10" s="1"/>
      <c r="AB10" s="1"/>
      <c r="AC10" s="1"/>
      <c r="AD10" s="1"/>
      <c r="AE10" s="1"/>
      <c r="AF10" s="1"/>
      <c r="AG10" s="1"/>
      <c r="AH10" s="1"/>
      <c r="AI10" s="1"/>
      <c r="AJ10" s="1"/>
      <c r="AK10" s="1"/>
      <c r="AL10" s="1"/>
      <c r="AM10" s="1"/>
      <c r="AN10" s="1"/>
      <c r="AO10" s="1"/>
      <c r="AP10" s="1"/>
      <c r="AQ10" s="1"/>
      <c r="AR10" s="1"/>
      <c r="AS10" s="1"/>
      <c r="AT10" s="1"/>
      <c r="AU10" s="1"/>
      <c r="AV10" s="1"/>
      <c r="AW10" s="1"/>
    </row>
    <row r="11" spans="1:49" s="22" customFormat="1" ht="23.25" customHeight="1" x14ac:dyDescent="0.35">
      <c r="A11" s="80"/>
      <c r="B11" s="123"/>
      <c r="C11" s="78"/>
      <c r="D11" s="14">
        <v>8</v>
      </c>
      <c r="E11" s="84"/>
      <c r="F11" s="16" t="s">
        <v>17</v>
      </c>
      <c r="G11" s="16">
        <v>45</v>
      </c>
      <c r="H11" s="16">
        <v>30</v>
      </c>
      <c r="I11" s="20">
        <v>20</v>
      </c>
      <c r="J11" s="16">
        <v>10</v>
      </c>
      <c r="K11" s="16"/>
      <c r="L11" s="16">
        <v>20</v>
      </c>
      <c r="M11" s="16">
        <v>24</v>
      </c>
      <c r="N11" s="16">
        <v>4</v>
      </c>
      <c r="O11" s="16">
        <v>12</v>
      </c>
      <c r="P11" s="16"/>
      <c r="Q11" s="16"/>
      <c r="R11" s="16"/>
      <c r="S11" s="16"/>
      <c r="T11" s="16"/>
      <c r="U11" s="16"/>
      <c r="V11" s="21">
        <f t="shared" si="1"/>
        <v>165</v>
      </c>
      <c r="W11" s="32">
        <v>1002.46</v>
      </c>
      <c r="X11" s="32">
        <f t="shared" si="0"/>
        <v>165405.9</v>
      </c>
      <c r="Y11" s="71"/>
      <c r="Z11" s="1"/>
      <c r="AA11" s="1"/>
      <c r="AB11" s="1"/>
      <c r="AC11" s="1"/>
      <c r="AD11" s="1"/>
      <c r="AE11" s="1"/>
      <c r="AF11" s="1"/>
      <c r="AG11" s="1"/>
      <c r="AH11" s="1"/>
      <c r="AI11" s="1"/>
      <c r="AJ11" s="1"/>
      <c r="AK11" s="1"/>
      <c r="AL11" s="1"/>
      <c r="AM11" s="1"/>
      <c r="AN11" s="1"/>
      <c r="AO11" s="1"/>
      <c r="AP11" s="1"/>
      <c r="AQ11" s="1"/>
      <c r="AR11" s="1"/>
      <c r="AS11" s="1"/>
      <c r="AT11" s="1"/>
      <c r="AU11" s="1"/>
      <c r="AV11" s="1"/>
      <c r="AW11" s="1"/>
    </row>
    <row r="12" spans="1:49" s="26" customFormat="1" ht="23.25" customHeight="1" x14ac:dyDescent="0.35">
      <c r="A12" s="80"/>
      <c r="B12" s="123" t="s">
        <v>55</v>
      </c>
      <c r="C12" s="77">
        <v>5</v>
      </c>
      <c r="D12" s="9">
        <v>9</v>
      </c>
      <c r="E12" s="82" t="s">
        <v>15</v>
      </c>
      <c r="F12" s="11" t="s">
        <v>16</v>
      </c>
      <c r="G12" s="23">
        <v>9000</v>
      </c>
      <c r="H12" s="23">
        <v>1000</v>
      </c>
      <c r="I12" s="12">
        <v>1500</v>
      </c>
      <c r="J12" s="11"/>
      <c r="K12" s="11">
        <v>12000</v>
      </c>
      <c r="L12" s="23">
        <v>3000</v>
      </c>
      <c r="M12" s="11"/>
      <c r="N12" s="11"/>
      <c r="O12" s="11"/>
      <c r="P12" s="11"/>
      <c r="Q12" s="11"/>
      <c r="R12" s="11"/>
      <c r="S12" s="11"/>
      <c r="T12" s="11"/>
      <c r="U12" s="11"/>
      <c r="V12" s="13">
        <f t="shared" si="1"/>
        <v>26500</v>
      </c>
      <c r="W12" s="31">
        <v>3.68</v>
      </c>
      <c r="X12" s="31">
        <f t="shared" si="0"/>
        <v>97520</v>
      </c>
      <c r="Y12" s="72">
        <f t="shared" ref="Y12" si="5">SUM(X12:X13)</f>
        <v>185000</v>
      </c>
      <c r="Z12" s="1"/>
      <c r="AA12" s="1"/>
      <c r="AB12" s="1"/>
      <c r="AC12" s="1"/>
      <c r="AD12" s="1"/>
      <c r="AE12" s="1"/>
      <c r="AF12" s="1"/>
      <c r="AG12" s="1"/>
      <c r="AH12" s="1"/>
      <c r="AI12" s="1"/>
      <c r="AJ12" s="1"/>
      <c r="AK12" s="1"/>
      <c r="AL12" s="1"/>
      <c r="AM12" s="1"/>
      <c r="AN12" s="1"/>
      <c r="AO12" s="1"/>
      <c r="AP12" s="1"/>
      <c r="AQ12" s="1"/>
      <c r="AR12" s="1"/>
      <c r="AS12" s="1"/>
      <c r="AT12" s="1"/>
      <c r="AU12" s="1"/>
      <c r="AV12" s="1"/>
      <c r="AW12" s="1"/>
    </row>
    <row r="13" spans="1:49" s="26" customFormat="1" ht="23.25" customHeight="1" x14ac:dyDescent="0.35">
      <c r="A13" s="80"/>
      <c r="B13" s="123"/>
      <c r="C13" s="77"/>
      <c r="D13" s="9">
        <v>10</v>
      </c>
      <c r="E13" s="82"/>
      <c r="F13" s="11" t="s">
        <v>17</v>
      </c>
      <c r="G13" s="11">
        <v>20</v>
      </c>
      <c r="H13" s="11">
        <v>30</v>
      </c>
      <c r="I13" s="12">
        <v>10</v>
      </c>
      <c r="J13" s="11"/>
      <c r="K13" s="11">
        <v>20</v>
      </c>
      <c r="L13" s="11">
        <v>20</v>
      </c>
      <c r="M13" s="11"/>
      <c r="N13" s="11"/>
      <c r="O13" s="11"/>
      <c r="P13" s="11"/>
      <c r="Q13" s="11"/>
      <c r="R13" s="11"/>
      <c r="S13" s="11"/>
      <c r="T13" s="11"/>
      <c r="U13" s="11"/>
      <c r="V13" s="13">
        <f t="shared" si="1"/>
        <v>100</v>
      </c>
      <c r="W13" s="31">
        <v>874.8</v>
      </c>
      <c r="X13" s="31">
        <f t="shared" si="0"/>
        <v>87480</v>
      </c>
      <c r="Y13" s="72"/>
      <c r="Z13" s="1"/>
      <c r="AA13" s="1"/>
      <c r="AB13" s="1"/>
      <c r="AC13" s="1"/>
      <c r="AD13" s="1"/>
      <c r="AE13" s="1"/>
      <c r="AF13" s="1"/>
      <c r="AG13" s="1"/>
      <c r="AH13" s="1"/>
      <c r="AI13" s="1"/>
      <c r="AJ13" s="1"/>
      <c r="AK13" s="1"/>
      <c r="AL13" s="1"/>
      <c r="AM13" s="1"/>
      <c r="AN13" s="1"/>
      <c r="AO13" s="1"/>
      <c r="AP13" s="1"/>
      <c r="AQ13" s="1"/>
      <c r="AR13" s="1"/>
      <c r="AS13" s="1"/>
      <c r="AT13" s="1"/>
      <c r="AU13" s="1"/>
      <c r="AV13" s="1"/>
      <c r="AW13" s="1"/>
    </row>
    <row r="14" spans="1:49" s="22" customFormat="1" ht="23.25" customHeight="1" x14ac:dyDescent="0.35">
      <c r="A14" s="80"/>
      <c r="B14" s="123" t="s">
        <v>55</v>
      </c>
      <c r="C14" s="78">
        <v>6</v>
      </c>
      <c r="D14" s="14">
        <v>11</v>
      </c>
      <c r="E14" s="84" t="s">
        <v>44</v>
      </c>
      <c r="F14" s="16" t="s">
        <v>16</v>
      </c>
      <c r="G14" s="16"/>
      <c r="H14" s="16">
        <v>4200</v>
      </c>
      <c r="I14" s="20">
        <v>1000</v>
      </c>
      <c r="J14" s="16">
        <v>5000</v>
      </c>
      <c r="K14" s="16"/>
      <c r="L14" s="16"/>
      <c r="M14" s="16">
        <v>5000</v>
      </c>
      <c r="N14" s="16">
        <v>1000</v>
      </c>
      <c r="O14" s="16"/>
      <c r="P14" s="16"/>
      <c r="Q14" s="16"/>
      <c r="R14" s="16"/>
      <c r="S14" s="16"/>
      <c r="T14" s="16"/>
      <c r="U14" s="16"/>
      <c r="V14" s="21">
        <f t="shared" si="1"/>
        <v>16200</v>
      </c>
      <c r="W14" s="32">
        <v>6.76</v>
      </c>
      <c r="X14" s="32">
        <f t="shared" si="0"/>
        <v>109512</v>
      </c>
      <c r="Y14" s="71">
        <f t="shared" ref="Y14" si="6">SUM(X14:X15)</f>
        <v>187133.84</v>
      </c>
      <c r="Z14" s="1"/>
      <c r="AA14" s="1"/>
      <c r="AB14" s="1"/>
      <c r="AC14" s="1"/>
      <c r="AD14" s="1"/>
      <c r="AE14" s="1"/>
      <c r="AF14" s="1"/>
      <c r="AG14" s="1"/>
      <c r="AH14" s="1"/>
      <c r="AI14" s="1"/>
      <c r="AJ14" s="1"/>
      <c r="AK14" s="1"/>
      <c r="AL14" s="1"/>
      <c r="AM14" s="1"/>
      <c r="AN14" s="1"/>
      <c r="AO14" s="1"/>
      <c r="AP14" s="1"/>
      <c r="AQ14" s="1"/>
      <c r="AR14" s="1"/>
      <c r="AS14" s="1"/>
      <c r="AT14" s="1"/>
      <c r="AU14" s="1"/>
      <c r="AV14" s="1"/>
      <c r="AW14" s="1"/>
    </row>
    <row r="15" spans="1:49" s="22" customFormat="1" ht="23.25" customHeight="1" thickBot="1" x14ac:dyDescent="0.4">
      <c r="A15" s="81"/>
      <c r="B15" s="123"/>
      <c r="C15" s="96"/>
      <c r="D15" s="40">
        <v>12</v>
      </c>
      <c r="E15" s="97"/>
      <c r="F15" s="43" t="s">
        <v>17</v>
      </c>
      <c r="G15" s="43"/>
      <c r="H15" s="43">
        <v>25</v>
      </c>
      <c r="I15" s="42">
        <v>15</v>
      </c>
      <c r="J15" s="43">
        <v>15</v>
      </c>
      <c r="K15" s="43"/>
      <c r="L15" s="43"/>
      <c r="M15" s="43">
        <v>15</v>
      </c>
      <c r="N15" s="43">
        <v>6</v>
      </c>
      <c r="O15" s="43"/>
      <c r="P15" s="43"/>
      <c r="Q15" s="43"/>
      <c r="R15" s="43"/>
      <c r="S15" s="43"/>
      <c r="T15" s="43"/>
      <c r="U15" s="43"/>
      <c r="V15" s="44">
        <f t="shared" si="1"/>
        <v>76</v>
      </c>
      <c r="W15" s="45">
        <v>1021.34</v>
      </c>
      <c r="X15" s="45">
        <f t="shared" si="0"/>
        <v>77621.84</v>
      </c>
      <c r="Y15" s="110"/>
      <c r="Z15" s="1"/>
      <c r="AA15" s="1"/>
      <c r="AB15" s="1"/>
      <c r="AC15" s="1"/>
      <c r="AD15" s="1"/>
      <c r="AE15" s="1"/>
      <c r="AF15" s="1"/>
      <c r="AG15" s="1"/>
      <c r="AH15" s="1"/>
      <c r="AI15" s="1"/>
      <c r="AJ15" s="1"/>
      <c r="AK15" s="1"/>
      <c r="AL15" s="1"/>
      <c r="AM15" s="1"/>
      <c r="AN15" s="1"/>
      <c r="AO15" s="1"/>
      <c r="AP15" s="1"/>
      <c r="AQ15" s="1"/>
      <c r="AR15" s="1"/>
      <c r="AS15" s="1"/>
      <c r="AT15" s="1"/>
      <c r="AU15" s="1"/>
      <c r="AV15" s="1"/>
      <c r="AW15" s="1"/>
    </row>
    <row r="16" spans="1:49" s="26" customFormat="1" ht="23.25" customHeight="1" x14ac:dyDescent="0.35">
      <c r="A16" s="107" t="s">
        <v>34</v>
      </c>
      <c r="B16" s="122" t="s">
        <v>56</v>
      </c>
      <c r="C16" s="103">
        <v>7</v>
      </c>
      <c r="D16" s="33">
        <v>13</v>
      </c>
      <c r="E16" s="83" t="s">
        <v>11</v>
      </c>
      <c r="F16" s="36" t="s">
        <v>16</v>
      </c>
      <c r="G16" s="36"/>
      <c r="H16" s="46"/>
      <c r="I16" s="46"/>
      <c r="J16" s="46"/>
      <c r="K16" s="46"/>
      <c r="L16" s="46"/>
      <c r="M16" s="46"/>
      <c r="N16" s="46"/>
      <c r="O16" s="46"/>
      <c r="P16" s="37">
        <v>12699</v>
      </c>
      <c r="Q16" s="46"/>
      <c r="R16" s="46"/>
      <c r="S16" s="46"/>
      <c r="T16" s="46"/>
      <c r="U16" s="46"/>
      <c r="V16" s="38">
        <f t="shared" si="1"/>
        <v>12699</v>
      </c>
      <c r="W16" s="39">
        <v>4.25</v>
      </c>
      <c r="X16" s="39">
        <f t="shared" si="0"/>
        <v>53970.75</v>
      </c>
      <c r="Y16" s="114">
        <f t="shared" ref="Y16" si="7">SUM(X16:X17)</f>
        <v>71999.790000000008</v>
      </c>
      <c r="Z16" s="1"/>
      <c r="AA16" s="1"/>
      <c r="AB16" s="1"/>
      <c r="AC16" s="1"/>
      <c r="AD16" s="1"/>
      <c r="AE16" s="1"/>
      <c r="AF16" s="1"/>
      <c r="AG16" s="1"/>
      <c r="AH16" s="1"/>
      <c r="AI16" s="1"/>
      <c r="AJ16" s="1"/>
      <c r="AK16" s="1"/>
      <c r="AL16" s="1"/>
      <c r="AM16" s="1"/>
      <c r="AN16" s="1"/>
      <c r="AO16" s="1"/>
      <c r="AP16" s="1"/>
      <c r="AQ16" s="1"/>
      <c r="AR16" s="1"/>
      <c r="AS16" s="1"/>
      <c r="AT16" s="1"/>
      <c r="AU16" s="1"/>
      <c r="AV16" s="1"/>
      <c r="AW16" s="1"/>
    </row>
    <row r="17" spans="1:49" s="26" customFormat="1" ht="23.25" customHeight="1" x14ac:dyDescent="0.35">
      <c r="A17" s="108"/>
      <c r="B17" s="122"/>
      <c r="C17" s="77"/>
      <c r="D17" s="9">
        <v>14</v>
      </c>
      <c r="E17" s="82"/>
      <c r="F17" s="11" t="s">
        <v>17</v>
      </c>
      <c r="G17" s="11"/>
      <c r="H17" s="18"/>
      <c r="I17" s="18"/>
      <c r="J17" s="18"/>
      <c r="K17" s="18"/>
      <c r="L17" s="18"/>
      <c r="M17" s="18"/>
      <c r="N17" s="18"/>
      <c r="O17" s="18"/>
      <c r="P17" s="11">
        <v>24</v>
      </c>
      <c r="Q17" s="18"/>
      <c r="R17" s="18"/>
      <c r="S17" s="18"/>
      <c r="T17" s="18"/>
      <c r="U17" s="18"/>
      <c r="V17" s="13">
        <f t="shared" si="1"/>
        <v>24</v>
      </c>
      <c r="W17" s="31">
        <v>751.21</v>
      </c>
      <c r="X17" s="31">
        <f t="shared" si="0"/>
        <v>18029.04</v>
      </c>
      <c r="Y17" s="72"/>
      <c r="Z17" s="1"/>
      <c r="AA17" s="1"/>
      <c r="AB17" s="1"/>
      <c r="AC17" s="1"/>
      <c r="AD17" s="1"/>
      <c r="AE17" s="1"/>
      <c r="AF17" s="1"/>
      <c r="AG17" s="1"/>
      <c r="AH17" s="1"/>
      <c r="AI17" s="1"/>
      <c r="AJ17" s="1"/>
      <c r="AK17" s="1"/>
      <c r="AL17" s="1"/>
      <c r="AM17" s="1"/>
      <c r="AN17" s="1"/>
      <c r="AO17" s="1"/>
      <c r="AP17" s="1"/>
      <c r="AQ17" s="1"/>
      <c r="AR17" s="1"/>
      <c r="AS17" s="1"/>
      <c r="AT17" s="1"/>
      <c r="AU17" s="1"/>
      <c r="AV17" s="1"/>
      <c r="AW17" s="1"/>
    </row>
    <row r="18" spans="1:49" s="22" customFormat="1" ht="23.25" customHeight="1" x14ac:dyDescent="0.35">
      <c r="A18" s="108"/>
      <c r="B18" s="122" t="s">
        <v>57</v>
      </c>
      <c r="C18" s="78">
        <v>8</v>
      </c>
      <c r="D18" s="14">
        <v>15</v>
      </c>
      <c r="E18" s="84" t="s">
        <v>12</v>
      </c>
      <c r="F18" s="16" t="s">
        <v>16</v>
      </c>
      <c r="G18" s="16"/>
      <c r="H18" s="17"/>
      <c r="I18" s="17"/>
      <c r="J18" s="17"/>
      <c r="K18" s="17"/>
      <c r="L18" s="17"/>
      <c r="M18" s="17"/>
      <c r="N18" s="17"/>
      <c r="O18" s="17"/>
      <c r="P18" s="16">
        <v>2405</v>
      </c>
      <c r="Q18" s="17"/>
      <c r="R18" s="17"/>
      <c r="S18" s="17"/>
      <c r="T18" s="17"/>
      <c r="U18" s="17"/>
      <c r="V18" s="21">
        <f t="shared" si="1"/>
        <v>2405</v>
      </c>
      <c r="W18" s="32">
        <v>10.55</v>
      </c>
      <c r="X18" s="32">
        <f t="shared" si="0"/>
        <v>25372.75</v>
      </c>
      <c r="Y18" s="71">
        <f t="shared" ref="Y18" si="8">SUM(X18:X19)</f>
        <v>33996.82</v>
      </c>
      <c r="Z18" s="1"/>
      <c r="AA18" s="1"/>
      <c r="AB18" s="1"/>
      <c r="AC18" s="1"/>
      <c r="AD18" s="1"/>
      <c r="AE18" s="1"/>
      <c r="AF18" s="1"/>
      <c r="AG18" s="1"/>
      <c r="AH18" s="1"/>
      <c r="AI18" s="1"/>
      <c r="AJ18" s="1"/>
      <c r="AK18" s="1"/>
      <c r="AL18" s="1"/>
      <c r="AM18" s="1"/>
      <c r="AN18" s="1"/>
      <c r="AO18" s="1"/>
      <c r="AP18" s="1"/>
      <c r="AQ18" s="1"/>
      <c r="AR18" s="1"/>
      <c r="AS18" s="1"/>
      <c r="AT18" s="1"/>
      <c r="AU18" s="1"/>
      <c r="AV18" s="1"/>
      <c r="AW18" s="1"/>
    </row>
    <row r="19" spans="1:49" s="22" customFormat="1" ht="23.25" customHeight="1" x14ac:dyDescent="0.35">
      <c r="A19" s="108"/>
      <c r="B19" s="122"/>
      <c r="C19" s="78"/>
      <c r="D19" s="14">
        <v>16</v>
      </c>
      <c r="E19" s="84"/>
      <c r="F19" s="16" t="s">
        <v>17</v>
      </c>
      <c r="G19" s="16"/>
      <c r="H19" s="17"/>
      <c r="I19" s="17"/>
      <c r="J19" s="17"/>
      <c r="K19" s="17"/>
      <c r="L19" s="17"/>
      <c r="M19" s="17"/>
      <c r="N19" s="17"/>
      <c r="O19" s="17"/>
      <c r="P19" s="16">
        <v>7</v>
      </c>
      <c r="Q19" s="17"/>
      <c r="R19" s="17"/>
      <c r="S19" s="17"/>
      <c r="T19" s="17"/>
      <c r="U19" s="17"/>
      <c r="V19" s="21">
        <f t="shared" si="1"/>
        <v>7</v>
      </c>
      <c r="W19" s="32">
        <v>1232.01</v>
      </c>
      <c r="X19" s="32">
        <f t="shared" si="0"/>
        <v>8624.07</v>
      </c>
      <c r="Y19" s="71"/>
      <c r="Z19" s="1"/>
      <c r="AA19" s="1"/>
      <c r="AB19" s="1"/>
      <c r="AC19" s="1"/>
      <c r="AD19" s="1"/>
      <c r="AE19" s="1"/>
      <c r="AF19" s="1"/>
      <c r="AG19" s="1"/>
      <c r="AH19" s="1"/>
      <c r="AI19" s="1"/>
      <c r="AJ19" s="1"/>
      <c r="AK19" s="1"/>
      <c r="AL19" s="1"/>
      <c r="AM19" s="1"/>
      <c r="AN19" s="1"/>
      <c r="AO19" s="1"/>
      <c r="AP19" s="1"/>
      <c r="AQ19" s="1"/>
      <c r="AR19" s="1"/>
      <c r="AS19" s="1"/>
      <c r="AT19" s="1"/>
      <c r="AU19" s="1"/>
      <c r="AV19" s="1"/>
      <c r="AW19" s="1"/>
    </row>
    <row r="20" spans="1:49" s="26" customFormat="1" ht="23.25" customHeight="1" x14ac:dyDescent="0.35">
      <c r="A20" s="108"/>
      <c r="B20" s="122" t="s">
        <v>57</v>
      </c>
      <c r="C20" s="77">
        <v>9</v>
      </c>
      <c r="D20" s="9">
        <v>17</v>
      </c>
      <c r="E20" s="82" t="s">
        <v>13</v>
      </c>
      <c r="F20" s="11" t="s">
        <v>16</v>
      </c>
      <c r="G20" s="11"/>
      <c r="H20" s="18"/>
      <c r="I20" s="18"/>
      <c r="J20" s="18"/>
      <c r="K20" s="18"/>
      <c r="L20" s="18"/>
      <c r="M20" s="18"/>
      <c r="N20" s="18"/>
      <c r="O20" s="18"/>
      <c r="P20" s="11">
        <v>4435</v>
      </c>
      <c r="Q20" s="18"/>
      <c r="R20" s="18"/>
      <c r="S20" s="18"/>
      <c r="T20" s="18"/>
      <c r="U20" s="18"/>
      <c r="V20" s="13">
        <f t="shared" si="1"/>
        <v>4435</v>
      </c>
      <c r="W20" s="31">
        <v>10.130000000000001</v>
      </c>
      <c r="X20" s="31">
        <f t="shared" si="0"/>
        <v>44926.55</v>
      </c>
      <c r="Y20" s="72">
        <f t="shared" ref="Y20" si="9">SUM(X20:X21)</f>
        <v>59464.070000000007</v>
      </c>
      <c r="Z20" s="1"/>
      <c r="AA20" s="1"/>
      <c r="AB20" s="1"/>
      <c r="AC20" s="1"/>
      <c r="AD20" s="1"/>
      <c r="AE20" s="1"/>
      <c r="AF20" s="1"/>
      <c r="AG20" s="1"/>
      <c r="AH20" s="1"/>
      <c r="AI20" s="1"/>
      <c r="AJ20" s="1"/>
      <c r="AK20" s="1"/>
      <c r="AL20" s="1"/>
      <c r="AM20" s="1"/>
      <c r="AN20" s="1"/>
      <c r="AO20" s="1"/>
      <c r="AP20" s="1"/>
      <c r="AQ20" s="1"/>
      <c r="AR20" s="1"/>
      <c r="AS20" s="1"/>
      <c r="AT20" s="1"/>
      <c r="AU20" s="1"/>
      <c r="AV20" s="1"/>
      <c r="AW20" s="1"/>
    </row>
    <row r="21" spans="1:49" s="26" customFormat="1" ht="23.25" customHeight="1" x14ac:dyDescent="0.35">
      <c r="A21" s="108"/>
      <c r="B21" s="122"/>
      <c r="C21" s="77"/>
      <c r="D21" s="9">
        <v>18</v>
      </c>
      <c r="E21" s="82"/>
      <c r="F21" s="11" t="s">
        <v>17</v>
      </c>
      <c r="G21" s="11"/>
      <c r="H21" s="18"/>
      <c r="I21" s="18"/>
      <c r="J21" s="18"/>
      <c r="K21" s="18"/>
      <c r="L21" s="18"/>
      <c r="M21" s="18"/>
      <c r="N21" s="18"/>
      <c r="O21" s="18"/>
      <c r="P21" s="11">
        <v>12</v>
      </c>
      <c r="Q21" s="18"/>
      <c r="R21" s="18"/>
      <c r="S21" s="18"/>
      <c r="T21" s="18"/>
      <c r="U21" s="18"/>
      <c r="V21" s="13">
        <f t="shared" si="1"/>
        <v>12</v>
      </c>
      <c r="W21" s="31">
        <v>1211.46</v>
      </c>
      <c r="X21" s="31">
        <f t="shared" si="0"/>
        <v>14537.52</v>
      </c>
      <c r="Y21" s="72"/>
      <c r="Z21" s="1"/>
      <c r="AA21" s="1"/>
      <c r="AB21" s="1"/>
      <c r="AC21" s="1"/>
      <c r="AD21" s="1"/>
      <c r="AE21" s="1"/>
      <c r="AF21" s="1"/>
      <c r="AG21" s="1"/>
      <c r="AH21" s="1"/>
      <c r="AI21" s="1"/>
      <c r="AJ21" s="1"/>
      <c r="AK21" s="1"/>
      <c r="AL21" s="1"/>
      <c r="AM21" s="1"/>
      <c r="AN21" s="1"/>
      <c r="AO21" s="1"/>
      <c r="AP21" s="1"/>
      <c r="AQ21" s="1"/>
      <c r="AR21" s="1"/>
      <c r="AS21" s="1"/>
      <c r="AT21" s="1"/>
      <c r="AU21" s="1"/>
      <c r="AV21" s="1"/>
      <c r="AW21" s="1"/>
    </row>
    <row r="22" spans="1:49" s="22" customFormat="1" ht="23.25" customHeight="1" x14ac:dyDescent="0.35">
      <c r="A22" s="108"/>
      <c r="B22" s="122" t="s">
        <v>57</v>
      </c>
      <c r="C22" s="78">
        <v>10</v>
      </c>
      <c r="D22" s="14">
        <v>19</v>
      </c>
      <c r="E22" s="84" t="s">
        <v>14</v>
      </c>
      <c r="F22" s="16" t="s">
        <v>16</v>
      </c>
      <c r="G22" s="16"/>
      <c r="H22" s="17"/>
      <c r="I22" s="17"/>
      <c r="J22" s="17"/>
      <c r="K22" s="17"/>
      <c r="L22" s="17"/>
      <c r="M22" s="17"/>
      <c r="N22" s="17"/>
      <c r="O22" s="17"/>
      <c r="P22" s="16">
        <v>850</v>
      </c>
      <c r="Q22" s="17"/>
      <c r="R22" s="17"/>
      <c r="S22" s="17"/>
      <c r="T22" s="17"/>
      <c r="U22" s="17"/>
      <c r="V22" s="21">
        <f t="shared" si="1"/>
        <v>850</v>
      </c>
      <c r="W22" s="32">
        <v>12.08</v>
      </c>
      <c r="X22" s="32">
        <f t="shared" si="0"/>
        <v>10268</v>
      </c>
      <c r="Y22" s="71">
        <f t="shared" ref="Y22" si="10">SUM(X22:X23)</f>
        <v>20491.57</v>
      </c>
      <c r="Z22" s="1"/>
      <c r="AA22" s="1"/>
      <c r="AB22" s="1"/>
      <c r="AC22" s="1"/>
      <c r="AD22" s="1"/>
      <c r="AE22" s="1"/>
      <c r="AF22" s="1"/>
      <c r="AG22" s="1"/>
      <c r="AH22" s="1"/>
      <c r="AI22" s="1"/>
      <c r="AJ22" s="1"/>
      <c r="AK22" s="1"/>
      <c r="AL22" s="1"/>
      <c r="AM22" s="1"/>
      <c r="AN22" s="1"/>
      <c r="AO22" s="1"/>
      <c r="AP22" s="1"/>
      <c r="AQ22" s="1"/>
      <c r="AR22" s="1"/>
      <c r="AS22" s="1"/>
      <c r="AT22" s="1"/>
      <c r="AU22" s="1"/>
      <c r="AV22" s="1"/>
      <c r="AW22" s="1"/>
    </row>
    <row r="23" spans="1:49" s="22" customFormat="1" ht="23.25" customHeight="1" x14ac:dyDescent="0.35">
      <c r="A23" s="108"/>
      <c r="B23" s="122"/>
      <c r="C23" s="78"/>
      <c r="D23" s="14">
        <v>20</v>
      </c>
      <c r="E23" s="84"/>
      <c r="F23" s="16" t="s">
        <v>17</v>
      </c>
      <c r="G23" s="16"/>
      <c r="H23" s="17"/>
      <c r="I23" s="17"/>
      <c r="J23" s="17"/>
      <c r="K23" s="17"/>
      <c r="L23" s="17"/>
      <c r="M23" s="17"/>
      <c r="N23" s="17"/>
      <c r="O23" s="17"/>
      <c r="P23" s="16">
        <v>7</v>
      </c>
      <c r="Q23" s="17"/>
      <c r="R23" s="17"/>
      <c r="S23" s="17"/>
      <c r="T23" s="17"/>
      <c r="U23" s="17"/>
      <c r="V23" s="21">
        <f t="shared" si="1"/>
        <v>7</v>
      </c>
      <c r="W23" s="32">
        <v>1460.51</v>
      </c>
      <c r="X23" s="32">
        <f t="shared" si="0"/>
        <v>10223.57</v>
      </c>
      <c r="Y23" s="71"/>
      <c r="Z23" s="1"/>
      <c r="AA23" s="1"/>
      <c r="AB23" s="1"/>
      <c r="AC23" s="1"/>
      <c r="AD23" s="1"/>
      <c r="AE23" s="1"/>
      <c r="AF23" s="1"/>
      <c r="AG23" s="1"/>
      <c r="AH23" s="1"/>
      <c r="AI23" s="1"/>
      <c r="AJ23" s="1"/>
      <c r="AK23" s="1"/>
      <c r="AL23" s="1"/>
      <c r="AM23" s="1"/>
      <c r="AN23" s="1"/>
      <c r="AO23" s="1"/>
      <c r="AP23" s="1"/>
      <c r="AQ23" s="1"/>
      <c r="AR23" s="1"/>
      <c r="AS23" s="1"/>
      <c r="AT23" s="1"/>
      <c r="AU23" s="1"/>
      <c r="AV23" s="1"/>
      <c r="AW23" s="1"/>
    </row>
    <row r="24" spans="1:49" s="26" customFormat="1" ht="23.25" customHeight="1" x14ac:dyDescent="0.35">
      <c r="A24" s="108"/>
      <c r="B24" s="122" t="s">
        <v>57</v>
      </c>
      <c r="C24" s="77">
        <v>11</v>
      </c>
      <c r="D24" s="9">
        <v>21</v>
      </c>
      <c r="E24" s="91" t="s">
        <v>15</v>
      </c>
      <c r="F24" s="11" t="s">
        <v>16</v>
      </c>
      <c r="G24" s="11"/>
      <c r="H24" s="18"/>
      <c r="I24" s="18"/>
      <c r="J24" s="18"/>
      <c r="K24" s="18"/>
      <c r="L24" s="18"/>
      <c r="M24" s="18"/>
      <c r="N24" s="18"/>
      <c r="O24" s="18"/>
      <c r="P24" s="11">
        <v>28000</v>
      </c>
      <c r="Q24" s="18"/>
      <c r="R24" s="18"/>
      <c r="S24" s="18"/>
      <c r="T24" s="18"/>
      <c r="U24" s="18"/>
      <c r="V24" s="13">
        <f t="shared" si="1"/>
        <v>28000</v>
      </c>
      <c r="W24" s="31">
        <v>4.3099999999999996</v>
      </c>
      <c r="X24" s="31">
        <f t="shared" si="0"/>
        <v>120679.99999999999</v>
      </c>
      <c r="Y24" s="72">
        <f t="shared" ref="Y24" si="11">SUM(X24:X25)</f>
        <v>170742.5</v>
      </c>
      <c r="Z24" s="1"/>
      <c r="AA24" s="1"/>
      <c r="AB24" s="1"/>
      <c r="AC24" s="1"/>
      <c r="AD24" s="1"/>
      <c r="AE24" s="1"/>
      <c r="AF24" s="1"/>
      <c r="AG24" s="1"/>
      <c r="AH24" s="1"/>
      <c r="AI24" s="1"/>
      <c r="AJ24" s="1"/>
      <c r="AK24" s="1"/>
      <c r="AL24" s="1"/>
      <c r="AM24" s="1"/>
      <c r="AN24" s="1"/>
      <c r="AO24" s="1"/>
      <c r="AP24" s="1"/>
      <c r="AQ24" s="1"/>
      <c r="AR24" s="1"/>
      <c r="AS24" s="1"/>
      <c r="AT24" s="1"/>
      <c r="AU24" s="1"/>
      <c r="AV24" s="1"/>
      <c r="AW24" s="1"/>
    </row>
    <row r="25" spans="1:49" s="26" customFormat="1" ht="23.25" customHeight="1" thickBot="1" x14ac:dyDescent="0.4">
      <c r="A25" s="109"/>
      <c r="B25" s="122"/>
      <c r="C25" s="98"/>
      <c r="D25" s="47">
        <v>22</v>
      </c>
      <c r="E25" s="92"/>
      <c r="F25" s="50" t="s">
        <v>17</v>
      </c>
      <c r="G25" s="50"/>
      <c r="H25" s="51"/>
      <c r="I25" s="51"/>
      <c r="J25" s="51"/>
      <c r="K25" s="51"/>
      <c r="L25" s="51"/>
      <c r="M25" s="51"/>
      <c r="N25" s="51"/>
      <c r="O25" s="51"/>
      <c r="P25" s="50">
        <v>75</v>
      </c>
      <c r="Q25" s="51"/>
      <c r="R25" s="51"/>
      <c r="S25" s="51"/>
      <c r="T25" s="51"/>
      <c r="U25" s="51"/>
      <c r="V25" s="52">
        <f t="shared" si="1"/>
        <v>75</v>
      </c>
      <c r="W25" s="53">
        <v>667.5</v>
      </c>
      <c r="X25" s="53">
        <f t="shared" si="0"/>
        <v>50062.5</v>
      </c>
      <c r="Y25" s="111"/>
      <c r="Z25" s="1"/>
      <c r="AA25" s="1"/>
      <c r="AB25" s="1"/>
      <c r="AC25" s="1"/>
      <c r="AD25" s="1"/>
      <c r="AE25" s="1"/>
      <c r="AF25" s="1"/>
      <c r="AG25" s="1"/>
      <c r="AH25" s="1"/>
      <c r="AI25" s="1"/>
      <c r="AJ25" s="1"/>
      <c r="AK25" s="1"/>
      <c r="AL25" s="1"/>
      <c r="AM25" s="1"/>
      <c r="AN25" s="1"/>
      <c r="AO25" s="1"/>
      <c r="AP25" s="1"/>
      <c r="AQ25" s="1"/>
      <c r="AR25" s="1"/>
      <c r="AS25" s="1"/>
      <c r="AT25" s="1"/>
      <c r="AU25" s="1"/>
      <c r="AV25" s="1"/>
      <c r="AW25" s="1"/>
    </row>
    <row r="26" spans="1:49" s="22" customFormat="1" ht="23.25" customHeight="1" x14ac:dyDescent="0.35">
      <c r="A26" s="79" t="s">
        <v>35</v>
      </c>
      <c r="B26" s="123" t="s">
        <v>55</v>
      </c>
      <c r="C26" s="93">
        <v>12</v>
      </c>
      <c r="D26" s="54">
        <v>23</v>
      </c>
      <c r="E26" s="90" t="s">
        <v>11</v>
      </c>
      <c r="F26" s="57" t="s">
        <v>16</v>
      </c>
      <c r="G26" s="57"/>
      <c r="H26" s="58"/>
      <c r="I26" s="58"/>
      <c r="J26" s="58"/>
      <c r="K26" s="58"/>
      <c r="L26" s="58"/>
      <c r="M26" s="58"/>
      <c r="N26" s="58"/>
      <c r="O26" s="58"/>
      <c r="P26" s="58"/>
      <c r="Q26" s="58"/>
      <c r="R26" s="58">
        <v>800</v>
      </c>
      <c r="S26" s="58"/>
      <c r="T26" s="58"/>
      <c r="U26" s="58"/>
      <c r="V26" s="59">
        <f t="shared" si="1"/>
        <v>800</v>
      </c>
      <c r="W26" s="60">
        <v>3.5</v>
      </c>
      <c r="X26" s="60">
        <f t="shared" si="0"/>
        <v>2800</v>
      </c>
      <c r="Y26" s="99">
        <f t="shared" ref="Y26" si="12">SUM(X26:X27)</f>
        <v>10000</v>
      </c>
      <c r="Z26" s="1"/>
      <c r="AA26" s="1"/>
      <c r="AB26" s="1"/>
      <c r="AC26" s="1"/>
      <c r="AD26" s="1"/>
      <c r="AE26" s="1"/>
      <c r="AF26" s="1"/>
      <c r="AG26" s="1"/>
      <c r="AH26" s="1"/>
      <c r="AI26" s="1"/>
      <c r="AJ26" s="1"/>
      <c r="AK26" s="1"/>
      <c r="AL26" s="1"/>
      <c r="AM26" s="1"/>
      <c r="AN26" s="1"/>
      <c r="AO26" s="1"/>
      <c r="AP26" s="1"/>
      <c r="AQ26" s="1"/>
      <c r="AR26" s="1"/>
      <c r="AS26" s="1"/>
      <c r="AT26" s="1"/>
      <c r="AU26" s="1"/>
      <c r="AV26" s="1"/>
      <c r="AW26" s="1"/>
    </row>
    <row r="27" spans="1:49" s="22" customFormat="1" ht="23.25" customHeight="1" x14ac:dyDescent="0.35">
      <c r="A27" s="80"/>
      <c r="B27" s="123"/>
      <c r="C27" s="78"/>
      <c r="D27" s="14">
        <v>24</v>
      </c>
      <c r="E27" s="84"/>
      <c r="F27" s="16" t="s">
        <v>17</v>
      </c>
      <c r="G27" s="16"/>
      <c r="H27" s="17"/>
      <c r="I27" s="17"/>
      <c r="J27" s="17"/>
      <c r="K27" s="17"/>
      <c r="L27" s="17"/>
      <c r="M27" s="17"/>
      <c r="N27" s="17"/>
      <c r="O27" s="17"/>
      <c r="P27" s="17"/>
      <c r="Q27" s="17"/>
      <c r="R27" s="17">
        <v>5</v>
      </c>
      <c r="S27" s="17"/>
      <c r="T27" s="17"/>
      <c r="U27" s="17"/>
      <c r="V27" s="21">
        <f t="shared" si="1"/>
        <v>5</v>
      </c>
      <c r="W27" s="32">
        <v>1440</v>
      </c>
      <c r="X27" s="32">
        <f t="shared" si="0"/>
        <v>7200</v>
      </c>
      <c r="Y27" s="71"/>
      <c r="Z27" s="1"/>
      <c r="AA27" s="1"/>
      <c r="AB27" s="1"/>
      <c r="AC27" s="1"/>
      <c r="AD27" s="1"/>
      <c r="AE27" s="1"/>
      <c r="AF27" s="1"/>
      <c r="AG27" s="1"/>
      <c r="AH27" s="1"/>
      <c r="AI27" s="1"/>
      <c r="AJ27" s="1"/>
      <c r="AK27" s="1"/>
      <c r="AL27" s="1"/>
      <c r="AM27" s="1"/>
      <c r="AN27" s="1"/>
      <c r="AO27" s="1"/>
      <c r="AP27" s="1"/>
      <c r="AQ27" s="1"/>
      <c r="AR27" s="1"/>
      <c r="AS27" s="1"/>
      <c r="AT27" s="1"/>
      <c r="AU27" s="1"/>
      <c r="AV27" s="1"/>
      <c r="AW27" s="1"/>
    </row>
    <row r="28" spans="1:49" s="26" customFormat="1" ht="23.25" customHeight="1" x14ac:dyDescent="0.35">
      <c r="A28" s="80"/>
      <c r="B28" s="123" t="s">
        <v>55</v>
      </c>
      <c r="C28" s="77">
        <v>13</v>
      </c>
      <c r="D28" s="9">
        <v>25</v>
      </c>
      <c r="E28" s="82" t="s">
        <v>12</v>
      </c>
      <c r="F28" s="11" t="s">
        <v>16</v>
      </c>
      <c r="G28" s="11"/>
      <c r="H28" s="18"/>
      <c r="I28" s="18"/>
      <c r="J28" s="18"/>
      <c r="K28" s="18"/>
      <c r="L28" s="18"/>
      <c r="M28" s="18"/>
      <c r="N28" s="18"/>
      <c r="O28" s="18"/>
      <c r="P28" s="18"/>
      <c r="Q28" s="11">
        <v>1000</v>
      </c>
      <c r="R28" s="18">
        <v>1000</v>
      </c>
      <c r="S28" s="18"/>
      <c r="T28" s="18"/>
      <c r="U28" s="18"/>
      <c r="V28" s="13">
        <f t="shared" si="1"/>
        <v>2000</v>
      </c>
      <c r="W28" s="31">
        <v>10.91</v>
      </c>
      <c r="X28" s="31">
        <f t="shared" si="0"/>
        <v>21820</v>
      </c>
      <c r="Y28" s="72">
        <f t="shared" ref="Y28" si="13">SUM(X28:X29)</f>
        <v>32999.96</v>
      </c>
      <c r="Z28" s="1"/>
      <c r="AA28" s="1"/>
      <c r="AB28" s="1"/>
      <c r="AC28" s="1"/>
      <c r="AD28" s="1"/>
      <c r="AE28" s="1"/>
      <c r="AF28" s="1"/>
      <c r="AG28" s="1"/>
      <c r="AH28" s="1"/>
      <c r="AI28" s="1"/>
      <c r="AJ28" s="1"/>
      <c r="AK28" s="1"/>
      <c r="AL28" s="1"/>
      <c r="AM28" s="1"/>
      <c r="AN28" s="1"/>
      <c r="AO28" s="1"/>
      <c r="AP28" s="1"/>
      <c r="AQ28" s="1"/>
      <c r="AR28" s="1"/>
      <c r="AS28" s="1"/>
      <c r="AT28" s="1"/>
      <c r="AU28" s="1"/>
      <c r="AV28" s="1"/>
      <c r="AW28" s="1"/>
    </row>
    <row r="29" spans="1:49" s="26" customFormat="1" ht="23.25" customHeight="1" x14ac:dyDescent="0.35">
      <c r="A29" s="80"/>
      <c r="B29" s="123"/>
      <c r="C29" s="77"/>
      <c r="D29" s="9">
        <v>26</v>
      </c>
      <c r="E29" s="82"/>
      <c r="F29" s="11" t="s">
        <v>17</v>
      </c>
      <c r="G29" s="11"/>
      <c r="H29" s="18"/>
      <c r="I29" s="18"/>
      <c r="J29" s="18"/>
      <c r="K29" s="18"/>
      <c r="L29" s="18"/>
      <c r="M29" s="18"/>
      <c r="N29" s="18"/>
      <c r="O29" s="18"/>
      <c r="P29" s="18"/>
      <c r="Q29" s="11">
        <v>6</v>
      </c>
      <c r="R29" s="18">
        <v>5</v>
      </c>
      <c r="S29" s="18"/>
      <c r="T29" s="18"/>
      <c r="U29" s="18"/>
      <c r="V29" s="13">
        <f t="shared" si="1"/>
        <v>11</v>
      </c>
      <c r="W29" s="31">
        <v>1016.36</v>
      </c>
      <c r="X29" s="31">
        <f t="shared" si="0"/>
        <v>11179.960000000001</v>
      </c>
      <c r="Y29" s="72"/>
      <c r="Z29" s="1"/>
      <c r="AA29" s="1"/>
      <c r="AB29" s="1"/>
      <c r="AC29" s="1"/>
      <c r="AD29" s="1"/>
      <c r="AE29" s="1"/>
      <c r="AF29" s="1"/>
      <c r="AG29" s="1"/>
      <c r="AH29" s="1"/>
      <c r="AI29" s="1"/>
      <c r="AJ29" s="1"/>
      <c r="AK29" s="1"/>
      <c r="AL29" s="1"/>
      <c r="AM29" s="1"/>
      <c r="AN29" s="1"/>
      <c r="AO29" s="1"/>
      <c r="AP29" s="1"/>
      <c r="AQ29" s="1"/>
      <c r="AR29" s="1"/>
      <c r="AS29" s="1"/>
      <c r="AT29" s="1"/>
      <c r="AU29" s="1"/>
      <c r="AV29" s="1"/>
      <c r="AW29" s="1"/>
    </row>
    <row r="30" spans="1:49" s="22" customFormat="1" ht="23.25" customHeight="1" x14ac:dyDescent="0.35">
      <c r="A30" s="80"/>
      <c r="B30" s="123" t="s">
        <v>58</v>
      </c>
      <c r="C30" s="78">
        <v>14</v>
      </c>
      <c r="D30" s="14">
        <v>27</v>
      </c>
      <c r="E30" s="84" t="s">
        <v>13</v>
      </c>
      <c r="F30" s="16" t="s">
        <v>16</v>
      </c>
      <c r="G30" s="16"/>
      <c r="H30" s="17"/>
      <c r="I30" s="17"/>
      <c r="J30" s="17"/>
      <c r="K30" s="17"/>
      <c r="L30" s="17"/>
      <c r="M30" s="17"/>
      <c r="N30" s="17"/>
      <c r="O30" s="17"/>
      <c r="P30" s="17"/>
      <c r="Q30" s="16">
        <v>3000</v>
      </c>
      <c r="R30" s="17">
        <v>4000</v>
      </c>
      <c r="S30" s="17"/>
      <c r="T30" s="17"/>
      <c r="U30" s="17"/>
      <c r="V30" s="21">
        <f t="shared" si="1"/>
        <v>7000</v>
      </c>
      <c r="W30" s="32">
        <v>13.02</v>
      </c>
      <c r="X30" s="32">
        <f t="shared" si="0"/>
        <v>91140</v>
      </c>
      <c r="Y30" s="71">
        <f t="shared" ref="Y30" si="14">SUM(X30:X31)</f>
        <v>169970</v>
      </c>
      <c r="Z30" s="1"/>
      <c r="AA30" s="1"/>
      <c r="AB30" s="1"/>
      <c r="AC30" s="1"/>
      <c r="AD30" s="1"/>
      <c r="AE30" s="1"/>
      <c r="AF30" s="1"/>
      <c r="AG30" s="1"/>
      <c r="AH30" s="1"/>
      <c r="AI30" s="1"/>
      <c r="AJ30" s="1"/>
      <c r="AK30" s="1"/>
      <c r="AL30" s="1"/>
      <c r="AM30" s="1"/>
      <c r="AN30" s="1"/>
      <c r="AO30" s="1"/>
      <c r="AP30" s="1"/>
      <c r="AQ30" s="1"/>
      <c r="AR30" s="1"/>
      <c r="AS30" s="1"/>
      <c r="AT30" s="1"/>
      <c r="AU30" s="1"/>
      <c r="AV30" s="1"/>
      <c r="AW30" s="1"/>
    </row>
    <row r="31" spans="1:49" s="22" customFormat="1" ht="23.25" customHeight="1" x14ac:dyDescent="0.35">
      <c r="A31" s="80"/>
      <c r="B31" s="123"/>
      <c r="C31" s="78"/>
      <c r="D31" s="14">
        <v>28</v>
      </c>
      <c r="E31" s="84"/>
      <c r="F31" s="16" t="s">
        <v>17</v>
      </c>
      <c r="G31" s="16"/>
      <c r="H31" s="17"/>
      <c r="I31" s="17"/>
      <c r="J31" s="17"/>
      <c r="K31" s="17"/>
      <c r="L31" s="17"/>
      <c r="M31" s="17"/>
      <c r="N31" s="17"/>
      <c r="O31" s="17"/>
      <c r="P31" s="17"/>
      <c r="Q31" s="16">
        <v>20</v>
      </c>
      <c r="R31" s="17">
        <v>20</v>
      </c>
      <c r="S31" s="17"/>
      <c r="T31" s="17"/>
      <c r="U31" s="17"/>
      <c r="V31" s="21">
        <f t="shared" si="1"/>
        <v>40</v>
      </c>
      <c r="W31" s="32">
        <v>1970.75</v>
      </c>
      <c r="X31" s="32">
        <f t="shared" si="0"/>
        <v>78830</v>
      </c>
      <c r="Y31" s="71"/>
      <c r="Z31" s="1"/>
      <c r="AA31" s="1"/>
      <c r="AB31" s="1"/>
      <c r="AC31" s="1"/>
      <c r="AD31" s="1"/>
      <c r="AE31" s="1"/>
      <c r="AF31" s="1"/>
      <c r="AG31" s="1"/>
      <c r="AH31" s="1"/>
      <c r="AI31" s="1"/>
      <c r="AJ31" s="1"/>
      <c r="AK31" s="1"/>
      <c r="AL31" s="1"/>
      <c r="AM31" s="1"/>
      <c r="AN31" s="1"/>
      <c r="AO31" s="1"/>
      <c r="AP31" s="1"/>
      <c r="AQ31" s="1"/>
      <c r="AR31" s="1"/>
      <c r="AS31" s="1"/>
      <c r="AT31" s="1"/>
      <c r="AU31" s="1"/>
      <c r="AV31" s="1"/>
      <c r="AW31" s="1"/>
    </row>
    <row r="32" spans="1:49" s="26" customFormat="1" ht="23.25" customHeight="1" x14ac:dyDescent="0.35">
      <c r="A32" s="80"/>
      <c r="B32" s="123" t="s">
        <v>58</v>
      </c>
      <c r="C32" s="77">
        <v>15</v>
      </c>
      <c r="D32" s="9">
        <v>29</v>
      </c>
      <c r="E32" s="82" t="s">
        <v>14</v>
      </c>
      <c r="F32" s="11" t="s">
        <v>16</v>
      </c>
      <c r="G32" s="11"/>
      <c r="H32" s="18"/>
      <c r="I32" s="18"/>
      <c r="J32" s="18"/>
      <c r="K32" s="18"/>
      <c r="L32" s="18"/>
      <c r="M32" s="18"/>
      <c r="N32" s="18"/>
      <c r="O32" s="18"/>
      <c r="P32" s="18"/>
      <c r="Q32" s="11">
        <v>1500</v>
      </c>
      <c r="R32" s="18">
        <v>1000</v>
      </c>
      <c r="S32" s="18"/>
      <c r="T32" s="18"/>
      <c r="U32" s="18"/>
      <c r="V32" s="13">
        <f t="shared" si="1"/>
        <v>2500</v>
      </c>
      <c r="W32" s="31">
        <v>11.2</v>
      </c>
      <c r="X32" s="31">
        <f t="shared" si="0"/>
        <v>28000</v>
      </c>
      <c r="Y32" s="72">
        <f t="shared" ref="Y32" si="15">SUM(X32:X33)</f>
        <v>83000</v>
      </c>
      <c r="Z32" s="1"/>
      <c r="AA32" s="1"/>
      <c r="AB32" s="1"/>
      <c r="AC32" s="1"/>
      <c r="AD32" s="1"/>
      <c r="AE32" s="1"/>
      <c r="AF32" s="1"/>
      <c r="AG32" s="1"/>
      <c r="AH32" s="1"/>
      <c r="AI32" s="1"/>
      <c r="AJ32" s="1"/>
      <c r="AK32" s="1"/>
      <c r="AL32" s="1"/>
      <c r="AM32" s="1"/>
      <c r="AN32" s="1"/>
      <c r="AO32" s="1"/>
      <c r="AP32" s="1"/>
      <c r="AQ32" s="1"/>
      <c r="AR32" s="1"/>
      <c r="AS32" s="1"/>
      <c r="AT32" s="1"/>
      <c r="AU32" s="1"/>
      <c r="AV32" s="1"/>
      <c r="AW32" s="1"/>
    </row>
    <row r="33" spans="1:49" s="26" customFormat="1" ht="23.25" customHeight="1" thickBot="1" x14ac:dyDescent="0.4">
      <c r="A33" s="81"/>
      <c r="B33" s="123"/>
      <c r="C33" s="98"/>
      <c r="D33" s="47">
        <v>30</v>
      </c>
      <c r="E33" s="89"/>
      <c r="F33" s="50" t="s">
        <v>17</v>
      </c>
      <c r="G33" s="50"/>
      <c r="H33" s="51"/>
      <c r="I33" s="51"/>
      <c r="J33" s="51"/>
      <c r="K33" s="51"/>
      <c r="L33" s="51"/>
      <c r="M33" s="51"/>
      <c r="N33" s="51"/>
      <c r="O33" s="51"/>
      <c r="P33" s="51"/>
      <c r="Q33" s="50">
        <v>20</v>
      </c>
      <c r="R33" s="51">
        <v>5</v>
      </c>
      <c r="S33" s="51"/>
      <c r="T33" s="51"/>
      <c r="U33" s="51"/>
      <c r="V33" s="52">
        <f t="shared" si="1"/>
        <v>25</v>
      </c>
      <c r="W33" s="53">
        <v>2200</v>
      </c>
      <c r="X33" s="53">
        <f t="shared" si="0"/>
        <v>55000</v>
      </c>
      <c r="Y33" s="111"/>
      <c r="Z33" s="1"/>
      <c r="AA33" s="1"/>
      <c r="AB33" s="1"/>
      <c r="AC33" s="1"/>
      <c r="AD33" s="1"/>
      <c r="AE33" s="1"/>
      <c r="AF33" s="1"/>
      <c r="AG33" s="1"/>
      <c r="AH33" s="1"/>
      <c r="AI33" s="1"/>
      <c r="AJ33" s="1"/>
      <c r="AK33" s="1"/>
      <c r="AL33" s="1"/>
      <c r="AM33" s="1"/>
      <c r="AN33" s="1"/>
      <c r="AO33" s="1"/>
      <c r="AP33" s="1"/>
      <c r="AQ33" s="1"/>
      <c r="AR33" s="1"/>
      <c r="AS33" s="1"/>
      <c r="AT33" s="1"/>
      <c r="AU33" s="1"/>
      <c r="AV33" s="1"/>
      <c r="AW33" s="1"/>
    </row>
    <row r="34" spans="1:49" s="22" customFormat="1" ht="23.25" customHeight="1" x14ac:dyDescent="0.35">
      <c r="A34" s="107" t="s">
        <v>36</v>
      </c>
      <c r="B34" s="122" t="s">
        <v>55</v>
      </c>
      <c r="C34" s="93">
        <v>16</v>
      </c>
      <c r="D34" s="54">
        <v>31</v>
      </c>
      <c r="E34" s="90" t="s">
        <v>11</v>
      </c>
      <c r="F34" s="57" t="s">
        <v>16</v>
      </c>
      <c r="G34" s="57"/>
      <c r="H34" s="58"/>
      <c r="I34" s="58"/>
      <c r="J34" s="58"/>
      <c r="K34" s="58"/>
      <c r="L34" s="58"/>
      <c r="M34" s="58"/>
      <c r="N34" s="58"/>
      <c r="O34" s="58"/>
      <c r="P34" s="58"/>
      <c r="Q34" s="58"/>
      <c r="R34" s="58"/>
      <c r="S34" s="61">
        <v>50000</v>
      </c>
      <c r="T34" s="58"/>
      <c r="U34" s="58"/>
      <c r="V34" s="59">
        <f t="shared" si="1"/>
        <v>50000</v>
      </c>
      <c r="W34" s="60">
        <v>3.93</v>
      </c>
      <c r="X34" s="60">
        <f t="shared" si="0"/>
        <v>196500</v>
      </c>
      <c r="Y34" s="99">
        <f t="shared" ref="Y34" si="16">SUM(X34:X35)</f>
        <v>210000</v>
      </c>
      <c r="Z34" s="1"/>
      <c r="AA34" s="1"/>
      <c r="AB34" s="1"/>
      <c r="AC34" s="1"/>
      <c r="AD34" s="1"/>
      <c r="AE34" s="1"/>
      <c r="AF34" s="1"/>
      <c r="AG34" s="1"/>
      <c r="AH34" s="1"/>
      <c r="AI34" s="1"/>
      <c r="AJ34" s="1"/>
      <c r="AK34" s="1"/>
      <c r="AL34" s="1"/>
      <c r="AM34" s="1"/>
      <c r="AN34" s="1"/>
      <c r="AO34" s="1"/>
      <c r="AP34" s="1"/>
      <c r="AQ34" s="1"/>
      <c r="AR34" s="1"/>
      <c r="AS34" s="1"/>
      <c r="AT34" s="1"/>
      <c r="AU34" s="1"/>
      <c r="AV34" s="1"/>
      <c r="AW34" s="1"/>
    </row>
    <row r="35" spans="1:49" s="22" customFormat="1" ht="23.25" customHeight="1" x14ac:dyDescent="0.35">
      <c r="A35" s="108"/>
      <c r="B35" s="122"/>
      <c r="C35" s="78"/>
      <c r="D35" s="14">
        <v>32</v>
      </c>
      <c r="E35" s="84"/>
      <c r="F35" s="16" t="s">
        <v>17</v>
      </c>
      <c r="G35" s="16"/>
      <c r="H35" s="17"/>
      <c r="I35" s="17"/>
      <c r="J35" s="17"/>
      <c r="K35" s="17"/>
      <c r="L35" s="17"/>
      <c r="M35" s="17"/>
      <c r="N35" s="17"/>
      <c r="O35" s="17"/>
      <c r="P35" s="17"/>
      <c r="Q35" s="17"/>
      <c r="R35" s="17"/>
      <c r="S35" s="16">
        <v>10</v>
      </c>
      <c r="T35" s="17"/>
      <c r="U35" s="17"/>
      <c r="V35" s="21">
        <f t="shared" si="1"/>
        <v>10</v>
      </c>
      <c r="W35" s="32">
        <v>1350</v>
      </c>
      <c r="X35" s="32">
        <f t="shared" si="0"/>
        <v>13500</v>
      </c>
      <c r="Y35" s="71"/>
      <c r="Z35" s="1"/>
      <c r="AA35" s="1"/>
      <c r="AB35" s="1"/>
      <c r="AC35" s="1"/>
      <c r="AD35" s="1"/>
      <c r="AE35" s="1"/>
      <c r="AF35" s="1"/>
      <c r="AG35" s="1"/>
      <c r="AH35" s="1"/>
      <c r="AI35" s="1"/>
      <c r="AJ35" s="1"/>
      <c r="AK35" s="1"/>
      <c r="AL35" s="1"/>
      <c r="AM35" s="1"/>
      <c r="AN35" s="1"/>
      <c r="AO35" s="1"/>
      <c r="AP35" s="1"/>
      <c r="AQ35" s="1"/>
      <c r="AR35" s="1"/>
      <c r="AS35" s="1"/>
      <c r="AT35" s="1"/>
      <c r="AU35" s="1"/>
      <c r="AV35" s="1"/>
      <c r="AW35" s="1"/>
    </row>
    <row r="36" spans="1:49" s="26" customFormat="1" ht="23.25" customHeight="1" x14ac:dyDescent="0.35">
      <c r="A36" s="108"/>
      <c r="B36" s="122" t="s">
        <v>59</v>
      </c>
      <c r="C36" s="77">
        <v>17</v>
      </c>
      <c r="D36" s="9">
        <v>33</v>
      </c>
      <c r="E36" s="82" t="s">
        <v>12</v>
      </c>
      <c r="F36" s="11" t="s">
        <v>16</v>
      </c>
      <c r="G36" s="11"/>
      <c r="H36" s="18"/>
      <c r="I36" s="18"/>
      <c r="J36" s="18"/>
      <c r="K36" s="18"/>
      <c r="L36" s="18"/>
      <c r="M36" s="18"/>
      <c r="N36" s="18"/>
      <c r="O36" s="18"/>
      <c r="P36" s="18"/>
      <c r="Q36" s="18"/>
      <c r="R36" s="18"/>
      <c r="S36" s="23">
        <v>50000</v>
      </c>
      <c r="T36" s="18"/>
      <c r="U36" s="18"/>
      <c r="V36" s="13">
        <f t="shared" si="1"/>
        <v>50000</v>
      </c>
      <c r="W36" s="31">
        <v>10.97</v>
      </c>
      <c r="X36" s="31">
        <f t="shared" si="0"/>
        <v>548500</v>
      </c>
      <c r="Y36" s="72">
        <f t="shared" ref="Y36" si="17">SUM(X36:X37)</f>
        <v>577750</v>
      </c>
      <c r="Z36" s="1"/>
      <c r="AA36" s="1"/>
      <c r="AB36" s="1"/>
      <c r="AC36" s="1"/>
      <c r="AD36" s="1"/>
      <c r="AE36" s="1"/>
      <c r="AF36" s="1"/>
      <c r="AG36" s="1"/>
      <c r="AH36" s="1"/>
      <c r="AI36" s="1"/>
      <c r="AJ36" s="1"/>
      <c r="AK36" s="1"/>
      <c r="AL36" s="1"/>
      <c r="AM36" s="1"/>
      <c r="AN36" s="1"/>
      <c r="AO36" s="1"/>
      <c r="AP36" s="1"/>
      <c r="AQ36" s="1"/>
      <c r="AR36" s="1"/>
      <c r="AS36" s="1"/>
      <c r="AT36" s="1"/>
      <c r="AU36" s="1"/>
      <c r="AV36" s="1"/>
      <c r="AW36" s="1"/>
    </row>
    <row r="37" spans="1:49" s="26" customFormat="1" ht="23.25" customHeight="1" x14ac:dyDescent="0.35">
      <c r="A37" s="108"/>
      <c r="B37" s="122"/>
      <c r="C37" s="77"/>
      <c r="D37" s="9">
        <v>34</v>
      </c>
      <c r="E37" s="82"/>
      <c r="F37" s="11" t="s">
        <v>17</v>
      </c>
      <c r="G37" s="11"/>
      <c r="H37" s="18"/>
      <c r="I37" s="18"/>
      <c r="J37" s="18"/>
      <c r="K37" s="18"/>
      <c r="L37" s="18"/>
      <c r="M37" s="18"/>
      <c r="N37" s="18"/>
      <c r="O37" s="18"/>
      <c r="P37" s="18"/>
      <c r="Q37" s="18"/>
      <c r="R37" s="18"/>
      <c r="S37" s="11">
        <v>30</v>
      </c>
      <c r="T37" s="18"/>
      <c r="U37" s="18"/>
      <c r="V37" s="13">
        <f t="shared" si="1"/>
        <v>30</v>
      </c>
      <c r="W37" s="31">
        <v>975</v>
      </c>
      <c r="X37" s="31">
        <f t="shared" si="0"/>
        <v>29250</v>
      </c>
      <c r="Y37" s="72"/>
      <c r="Z37" s="1"/>
      <c r="AA37" s="1"/>
      <c r="AB37" s="1"/>
      <c r="AC37" s="1"/>
      <c r="AD37" s="1"/>
      <c r="AE37" s="1"/>
      <c r="AF37" s="1"/>
      <c r="AG37" s="1"/>
      <c r="AH37" s="1"/>
      <c r="AI37" s="1"/>
      <c r="AJ37" s="1"/>
      <c r="AK37" s="1"/>
      <c r="AL37" s="1"/>
      <c r="AM37" s="1"/>
      <c r="AN37" s="1"/>
      <c r="AO37" s="1"/>
      <c r="AP37" s="1"/>
      <c r="AQ37" s="1"/>
      <c r="AR37" s="1"/>
      <c r="AS37" s="1"/>
      <c r="AT37" s="1"/>
      <c r="AU37" s="1"/>
      <c r="AV37" s="1"/>
      <c r="AW37" s="1"/>
    </row>
    <row r="38" spans="1:49" s="22" customFormat="1" ht="23.25" customHeight="1" x14ac:dyDescent="0.35">
      <c r="A38" s="108"/>
      <c r="B38" s="122" t="s">
        <v>59</v>
      </c>
      <c r="C38" s="78">
        <v>18</v>
      </c>
      <c r="D38" s="14">
        <v>35</v>
      </c>
      <c r="E38" s="84" t="s">
        <v>13</v>
      </c>
      <c r="F38" s="16" t="s">
        <v>16</v>
      </c>
      <c r="G38" s="16"/>
      <c r="H38" s="17"/>
      <c r="I38" s="17"/>
      <c r="J38" s="17"/>
      <c r="K38" s="17"/>
      <c r="L38" s="17"/>
      <c r="M38" s="17"/>
      <c r="N38" s="17"/>
      <c r="O38" s="17"/>
      <c r="P38" s="17"/>
      <c r="Q38" s="17"/>
      <c r="R38" s="17"/>
      <c r="S38" s="19">
        <v>25000</v>
      </c>
      <c r="T38" s="17"/>
      <c r="U38" s="17"/>
      <c r="V38" s="21">
        <f t="shared" si="1"/>
        <v>25000</v>
      </c>
      <c r="W38" s="32">
        <v>8.9</v>
      </c>
      <c r="X38" s="32">
        <f t="shared" si="0"/>
        <v>222500</v>
      </c>
      <c r="Y38" s="71">
        <f t="shared" ref="Y38" si="18">SUM(X38:X39)</f>
        <v>230000</v>
      </c>
      <c r="Z38" s="1"/>
      <c r="AA38" s="1"/>
      <c r="AB38" s="1"/>
      <c r="AC38" s="1"/>
      <c r="AD38" s="1"/>
      <c r="AE38" s="1"/>
      <c r="AF38" s="1"/>
      <c r="AG38" s="1"/>
      <c r="AH38" s="1"/>
      <c r="AI38" s="1"/>
      <c r="AJ38" s="1"/>
      <c r="AK38" s="1"/>
      <c r="AL38" s="1"/>
      <c r="AM38" s="1"/>
      <c r="AN38" s="1"/>
      <c r="AO38" s="1"/>
      <c r="AP38" s="1"/>
      <c r="AQ38" s="1"/>
      <c r="AR38" s="1"/>
      <c r="AS38" s="1"/>
      <c r="AT38" s="1"/>
      <c r="AU38" s="1"/>
      <c r="AV38" s="1"/>
      <c r="AW38" s="1"/>
    </row>
    <row r="39" spans="1:49" s="22" customFormat="1" ht="23.25" customHeight="1" x14ac:dyDescent="0.35">
      <c r="A39" s="108"/>
      <c r="B39" s="122"/>
      <c r="C39" s="78"/>
      <c r="D39" s="14">
        <v>36</v>
      </c>
      <c r="E39" s="84"/>
      <c r="F39" s="16" t="s">
        <v>17</v>
      </c>
      <c r="G39" s="16"/>
      <c r="H39" s="17"/>
      <c r="I39" s="17"/>
      <c r="J39" s="17"/>
      <c r="K39" s="17"/>
      <c r="L39" s="17"/>
      <c r="M39" s="17"/>
      <c r="N39" s="17"/>
      <c r="O39" s="17"/>
      <c r="P39" s="17"/>
      <c r="Q39" s="17"/>
      <c r="R39" s="17"/>
      <c r="S39" s="16">
        <v>10</v>
      </c>
      <c r="T39" s="17"/>
      <c r="U39" s="17"/>
      <c r="V39" s="21">
        <f t="shared" si="1"/>
        <v>10</v>
      </c>
      <c r="W39" s="32">
        <v>750</v>
      </c>
      <c r="X39" s="32">
        <f t="shared" si="0"/>
        <v>7500</v>
      </c>
      <c r="Y39" s="71"/>
      <c r="Z39" s="1"/>
      <c r="AA39" s="1"/>
      <c r="AB39" s="1"/>
      <c r="AC39" s="1"/>
      <c r="AD39" s="1"/>
      <c r="AE39" s="1"/>
      <c r="AF39" s="1"/>
      <c r="AG39" s="1"/>
      <c r="AH39" s="1"/>
      <c r="AI39" s="1"/>
      <c r="AJ39" s="1"/>
      <c r="AK39" s="1"/>
      <c r="AL39" s="1"/>
      <c r="AM39" s="1"/>
      <c r="AN39" s="1"/>
      <c r="AO39" s="1"/>
      <c r="AP39" s="1"/>
      <c r="AQ39" s="1"/>
      <c r="AR39" s="1"/>
      <c r="AS39" s="1"/>
      <c r="AT39" s="1"/>
      <c r="AU39" s="1"/>
      <c r="AV39" s="1"/>
      <c r="AW39" s="1"/>
    </row>
    <row r="40" spans="1:49" s="26" customFormat="1" ht="23.25" customHeight="1" x14ac:dyDescent="0.35">
      <c r="A40" s="108"/>
      <c r="B40" s="122" t="s">
        <v>59</v>
      </c>
      <c r="C40" s="77">
        <v>19</v>
      </c>
      <c r="D40" s="9">
        <v>37</v>
      </c>
      <c r="E40" s="82" t="s">
        <v>14</v>
      </c>
      <c r="F40" s="11" t="s">
        <v>16</v>
      </c>
      <c r="G40" s="11"/>
      <c r="H40" s="18"/>
      <c r="I40" s="18"/>
      <c r="J40" s="18"/>
      <c r="K40" s="18"/>
      <c r="L40" s="18"/>
      <c r="M40" s="18"/>
      <c r="N40" s="18"/>
      <c r="O40" s="18"/>
      <c r="P40" s="18"/>
      <c r="Q40" s="18"/>
      <c r="R40" s="18"/>
      <c r="S40" s="23">
        <v>50000</v>
      </c>
      <c r="T40" s="18"/>
      <c r="U40" s="18"/>
      <c r="V40" s="13">
        <f t="shared" si="1"/>
        <v>50000</v>
      </c>
      <c r="W40" s="31">
        <v>7.74</v>
      </c>
      <c r="X40" s="31">
        <f t="shared" si="0"/>
        <v>387000</v>
      </c>
      <c r="Y40" s="72">
        <f t="shared" ref="Y40" si="19">SUM(X40:X41)</f>
        <v>432000</v>
      </c>
      <c r="Z40" s="1"/>
      <c r="AA40" s="1"/>
      <c r="AB40" s="1"/>
      <c r="AC40" s="1"/>
      <c r="AD40" s="1"/>
      <c r="AE40" s="1"/>
      <c r="AF40" s="1"/>
      <c r="AG40" s="1"/>
      <c r="AH40" s="1"/>
      <c r="AI40" s="1"/>
      <c r="AJ40" s="1"/>
      <c r="AK40" s="1"/>
      <c r="AL40" s="1"/>
      <c r="AM40" s="1"/>
      <c r="AN40" s="1"/>
      <c r="AO40" s="1"/>
      <c r="AP40" s="1"/>
      <c r="AQ40" s="1"/>
      <c r="AR40" s="1"/>
      <c r="AS40" s="1"/>
      <c r="AT40" s="1"/>
      <c r="AU40" s="1"/>
      <c r="AV40" s="1"/>
      <c r="AW40" s="1"/>
    </row>
    <row r="41" spans="1:49" s="26" customFormat="1" ht="23.25" customHeight="1" x14ac:dyDescent="0.35">
      <c r="A41" s="108"/>
      <c r="B41" s="122"/>
      <c r="C41" s="77"/>
      <c r="D41" s="9">
        <v>38</v>
      </c>
      <c r="E41" s="82"/>
      <c r="F41" s="11" t="s">
        <v>17</v>
      </c>
      <c r="G41" s="11"/>
      <c r="H41" s="18"/>
      <c r="I41" s="18"/>
      <c r="J41" s="18"/>
      <c r="K41" s="18"/>
      <c r="L41" s="18"/>
      <c r="M41" s="18"/>
      <c r="N41" s="18"/>
      <c r="O41" s="18"/>
      <c r="P41" s="18"/>
      <c r="Q41" s="18"/>
      <c r="R41" s="18"/>
      <c r="S41" s="11">
        <v>30</v>
      </c>
      <c r="T41" s="18"/>
      <c r="U41" s="18"/>
      <c r="V41" s="13">
        <f t="shared" si="1"/>
        <v>30</v>
      </c>
      <c r="W41" s="31">
        <v>1500</v>
      </c>
      <c r="X41" s="31">
        <f t="shared" si="0"/>
        <v>45000</v>
      </c>
      <c r="Y41" s="72"/>
      <c r="Z41" s="1"/>
      <c r="AA41" s="1"/>
      <c r="AB41" s="1"/>
      <c r="AC41" s="1"/>
      <c r="AD41" s="1"/>
      <c r="AE41" s="1"/>
      <c r="AF41" s="1"/>
      <c r="AG41" s="1"/>
      <c r="AH41" s="1"/>
      <c r="AI41" s="1"/>
      <c r="AJ41" s="1"/>
      <c r="AK41" s="1"/>
      <c r="AL41" s="1"/>
      <c r="AM41" s="1"/>
      <c r="AN41" s="1"/>
      <c r="AO41" s="1"/>
      <c r="AP41" s="1"/>
      <c r="AQ41" s="1"/>
      <c r="AR41" s="1"/>
      <c r="AS41" s="1"/>
      <c r="AT41" s="1"/>
      <c r="AU41" s="1"/>
      <c r="AV41" s="1"/>
      <c r="AW41" s="1"/>
    </row>
    <row r="42" spans="1:49" s="22" customFormat="1" ht="23.25" customHeight="1" x14ac:dyDescent="0.35">
      <c r="A42" s="108"/>
      <c r="B42" s="122" t="s">
        <v>55</v>
      </c>
      <c r="C42" s="78">
        <v>20</v>
      </c>
      <c r="D42" s="14">
        <v>39</v>
      </c>
      <c r="E42" s="112" t="s">
        <v>44</v>
      </c>
      <c r="F42" s="16" t="s">
        <v>16</v>
      </c>
      <c r="G42" s="16"/>
      <c r="H42" s="17"/>
      <c r="I42" s="17"/>
      <c r="J42" s="17"/>
      <c r="K42" s="17"/>
      <c r="L42" s="17"/>
      <c r="M42" s="17"/>
      <c r="N42" s="17"/>
      <c r="O42" s="17"/>
      <c r="P42" s="17"/>
      <c r="Q42" s="17"/>
      <c r="R42" s="17"/>
      <c r="S42" s="16">
        <v>10000</v>
      </c>
      <c r="T42" s="17"/>
      <c r="U42" s="17"/>
      <c r="V42" s="21">
        <f t="shared" si="1"/>
        <v>10000</v>
      </c>
      <c r="W42" s="32">
        <v>6.76</v>
      </c>
      <c r="X42" s="32">
        <f t="shared" si="0"/>
        <v>67600</v>
      </c>
      <c r="Y42" s="71">
        <f t="shared" ref="Y42" si="20">SUM(X42:X43)</f>
        <v>72706.75</v>
      </c>
      <c r="Z42" s="1"/>
      <c r="AA42" s="1"/>
      <c r="AB42" s="1"/>
      <c r="AC42" s="1"/>
      <c r="AD42" s="1"/>
      <c r="AE42" s="1"/>
      <c r="AF42" s="1"/>
      <c r="AG42" s="1"/>
      <c r="AH42" s="1"/>
      <c r="AI42" s="1"/>
      <c r="AJ42" s="1"/>
      <c r="AK42" s="1"/>
      <c r="AL42" s="1"/>
      <c r="AM42" s="1"/>
      <c r="AN42" s="1"/>
      <c r="AO42" s="1"/>
      <c r="AP42" s="1"/>
      <c r="AQ42" s="1"/>
      <c r="AR42" s="1"/>
      <c r="AS42" s="1"/>
      <c r="AT42" s="1"/>
      <c r="AU42" s="1"/>
      <c r="AV42" s="1"/>
      <c r="AW42" s="1"/>
    </row>
    <row r="43" spans="1:49" s="22" customFormat="1" ht="23.25" customHeight="1" thickBot="1" x14ac:dyDescent="0.4">
      <c r="A43" s="109"/>
      <c r="B43" s="122"/>
      <c r="C43" s="96"/>
      <c r="D43" s="40">
        <v>40</v>
      </c>
      <c r="E43" s="113"/>
      <c r="F43" s="43" t="s">
        <v>17</v>
      </c>
      <c r="G43" s="43"/>
      <c r="H43" s="62"/>
      <c r="I43" s="62"/>
      <c r="J43" s="62"/>
      <c r="K43" s="62"/>
      <c r="L43" s="62"/>
      <c r="M43" s="62"/>
      <c r="N43" s="62"/>
      <c r="O43" s="62"/>
      <c r="P43" s="62"/>
      <c r="Q43" s="62"/>
      <c r="R43" s="62"/>
      <c r="S43" s="43">
        <v>5</v>
      </c>
      <c r="T43" s="62"/>
      <c r="U43" s="62"/>
      <c r="V43" s="44">
        <f t="shared" si="1"/>
        <v>5</v>
      </c>
      <c r="W43" s="45">
        <v>1021.35</v>
      </c>
      <c r="X43" s="45">
        <f t="shared" si="0"/>
        <v>5106.75</v>
      </c>
      <c r="Y43" s="110"/>
      <c r="Z43" s="1"/>
      <c r="AA43" s="1"/>
      <c r="AB43" s="1"/>
      <c r="AC43" s="1"/>
      <c r="AD43" s="1"/>
      <c r="AE43" s="1"/>
      <c r="AF43" s="1"/>
      <c r="AG43" s="1"/>
      <c r="AH43" s="1"/>
      <c r="AI43" s="1"/>
      <c r="AJ43" s="1"/>
      <c r="AK43" s="1"/>
      <c r="AL43" s="1"/>
      <c r="AM43" s="1"/>
      <c r="AN43" s="1"/>
      <c r="AO43" s="1"/>
      <c r="AP43" s="1"/>
      <c r="AQ43" s="1"/>
      <c r="AR43" s="1"/>
      <c r="AS43" s="1"/>
      <c r="AT43" s="1"/>
      <c r="AU43" s="1"/>
      <c r="AV43" s="1"/>
      <c r="AW43" s="1"/>
    </row>
    <row r="44" spans="1:49" s="26" customFormat="1" ht="23.25" customHeight="1" x14ac:dyDescent="0.35">
      <c r="A44" s="104" t="s">
        <v>37</v>
      </c>
      <c r="B44" s="123" t="s">
        <v>55</v>
      </c>
      <c r="C44" s="103">
        <v>21</v>
      </c>
      <c r="D44" s="33">
        <v>41</v>
      </c>
      <c r="E44" s="83" t="s">
        <v>11</v>
      </c>
      <c r="F44" s="36" t="s">
        <v>16</v>
      </c>
      <c r="G44" s="36"/>
      <c r="H44" s="46"/>
      <c r="I44" s="46"/>
      <c r="J44" s="46"/>
      <c r="K44" s="46"/>
      <c r="L44" s="46"/>
      <c r="M44" s="46"/>
      <c r="N44" s="46"/>
      <c r="O44" s="46"/>
      <c r="P44" s="46"/>
      <c r="Q44" s="46"/>
      <c r="R44" s="46"/>
      <c r="S44" s="46"/>
      <c r="T44" s="46">
        <v>1000</v>
      </c>
      <c r="U44" s="46"/>
      <c r="V44" s="38">
        <f t="shared" si="1"/>
        <v>1000</v>
      </c>
      <c r="W44" s="39">
        <v>3.5</v>
      </c>
      <c r="X44" s="39">
        <f t="shared" si="0"/>
        <v>3500</v>
      </c>
      <c r="Y44" s="114">
        <f t="shared" ref="Y44" si="21">SUM(X44:X45)</f>
        <v>11999.960000000001</v>
      </c>
      <c r="Z44" s="1"/>
      <c r="AA44" s="1"/>
      <c r="AB44" s="1"/>
      <c r="AC44" s="1"/>
      <c r="AD44" s="1"/>
      <c r="AE44" s="1"/>
      <c r="AF44" s="1"/>
      <c r="AG44" s="1"/>
      <c r="AH44" s="1"/>
      <c r="AI44" s="1"/>
      <c r="AJ44" s="1"/>
      <c r="AK44" s="1"/>
      <c r="AL44" s="1"/>
      <c r="AM44" s="1"/>
      <c r="AN44" s="1"/>
      <c r="AO44" s="1"/>
      <c r="AP44" s="1"/>
      <c r="AQ44" s="1"/>
      <c r="AR44" s="1"/>
      <c r="AS44" s="1"/>
      <c r="AT44" s="1"/>
      <c r="AU44" s="1"/>
      <c r="AV44" s="1"/>
      <c r="AW44" s="1"/>
    </row>
    <row r="45" spans="1:49" s="26" customFormat="1" ht="23.25" customHeight="1" x14ac:dyDescent="0.35">
      <c r="A45" s="105"/>
      <c r="B45" s="123"/>
      <c r="C45" s="77"/>
      <c r="D45" s="9">
        <v>42</v>
      </c>
      <c r="E45" s="82"/>
      <c r="F45" s="11" t="s">
        <v>17</v>
      </c>
      <c r="G45" s="11"/>
      <c r="H45" s="18"/>
      <c r="I45" s="18"/>
      <c r="J45" s="18"/>
      <c r="K45" s="18"/>
      <c r="L45" s="18"/>
      <c r="M45" s="18"/>
      <c r="N45" s="18"/>
      <c r="O45" s="18"/>
      <c r="P45" s="18"/>
      <c r="Q45" s="18"/>
      <c r="R45" s="18"/>
      <c r="S45" s="18"/>
      <c r="T45" s="18">
        <v>6</v>
      </c>
      <c r="U45" s="18"/>
      <c r="V45" s="13">
        <f t="shared" si="1"/>
        <v>6</v>
      </c>
      <c r="W45" s="31">
        <v>1416.66</v>
      </c>
      <c r="X45" s="31">
        <f t="shared" si="0"/>
        <v>8499.9600000000009</v>
      </c>
      <c r="Y45" s="72"/>
      <c r="Z45" s="1"/>
      <c r="AA45" s="1"/>
      <c r="AB45" s="1"/>
      <c r="AC45" s="1"/>
      <c r="AD45" s="1"/>
      <c r="AE45" s="1"/>
      <c r="AF45" s="1"/>
      <c r="AG45" s="1"/>
      <c r="AH45" s="1"/>
      <c r="AI45" s="1"/>
      <c r="AJ45" s="1"/>
      <c r="AK45" s="1"/>
      <c r="AL45" s="1"/>
      <c r="AM45" s="1"/>
      <c r="AN45" s="1"/>
      <c r="AO45" s="1"/>
      <c r="AP45" s="1"/>
      <c r="AQ45" s="1"/>
      <c r="AR45" s="1"/>
      <c r="AS45" s="1"/>
      <c r="AT45" s="1"/>
      <c r="AU45" s="1"/>
      <c r="AV45" s="1"/>
      <c r="AW45" s="1"/>
    </row>
    <row r="46" spans="1:49" s="22" customFormat="1" ht="23.25" customHeight="1" x14ac:dyDescent="0.35">
      <c r="A46" s="105"/>
      <c r="B46" s="123" t="s">
        <v>55</v>
      </c>
      <c r="C46" s="78">
        <v>22</v>
      </c>
      <c r="D46" s="14">
        <v>43</v>
      </c>
      <c r="E46" s="84" t="s">
        <v>13</v>
      </c>
      <c r="F46" s="16" t="s">
        <v>16</v>
      </c>
      <c r="G46" s="16"/>
      <c r="H46" s="17"/>
      <c r="I46" s="17"/>
      <c r="J46" s="17"/>
      <c r="K46" s="17"/>
      <c r="L46" s="17"/>
      <c r="M46" s="17"/>
      <c r="N46" s="17"/>
      <c r="O46" s="17"/>
      <c r="P46" s="17"/>
      <c r="Q46" s="17"/>
      <c r="R46" s="17"/>
      <c r="S46" s="17"/>
      <c r="T46" s="17">
        <v>2500</v>
      </c>
      <c r="U46" s="17"/>
      <c r="V46" s="21">
        <f t="shared" si="1"/>
        <v>2500</v>
      </c>
      <c r="W46" s="32">
        <v>13.45</v>
      </c>
      <c r="X46" s="32">
        <f t="shared" si="0"/>
        <v>33625</v>
      </c>
      <c r="Y46" s="71">
        <f t="shared" ref="Y46" si="22">SUM(X46:X47)</f>
        <v>52999.96</v>
      </c>
      <c r="Z46" s="1"/>
      <c r="AA46" s="1"/>
      <c r="AB46" s="1"/>
      <c r="AC46" s="1"/>
      <c r="AD46" s="1"/>
      <c r="AE46" s="1"/>
      <c r="AF46" s="1"/>
      <c r="AG46" s="1"/>
      <c r="AH46" s="1"/>
      <c r="AI46" s="1"/>
      <c r="AJ46" s="1"/>
      <c r="AK46" s="1"/>
      <c r="AL46" s="1"/>
      <c r="AM46" s="1"/>
      <c r="AN46" s="1"/>
      <c r="AO46" s="1"/>
      <c r="AP46" s="1"/>
      <c r="AQ46" s="1"/>
      <c r="AR46" s="1"/>
      <c r="AS46" s="1"/>
      <c r="AT46" s="1"/>
      <c r="AU46" s="1"/>
      <c r="AV46" s="1"/>
      <c r="AW46" s="1"/>
    </row>
    <row r="47" spans="1:49" s="22" customFormat="1" ht="23.25" customHeight="1" x14ac:dyDescent="0.35">
      <c r="A47" s="105"/>
      <c r="B47" s="123"/>
      <c r="C47" s="78"/>
      <c r="D47" s="14">
        <v>44</v>
      </c>
      <c r="E47" s="84"/>
      <c r="F47" s="16" t="s">
        <v>17</v>
      </c>
      <c r="G47" s="16"/>
      <c r="H47" s="17"/>
      <c r="I47" s="17"/>
      <c r="J47" s="17"/>
      <c r="K47" s="17"/>
      <c r="L47" s="17"/>
      <c r="M47" s="17"/>
      <c r="N47" s="17"/>
      <c r="O47" s="17"/>
      <c r="P47" s="17"/>
      <c r="Q47" s="17"/>
      <c r="R47" s="17"/>
      <c r="S47" s="17"/>
      <c r="T47" s="17">
        <v>12</v>
      </c>
      <c r="U47" s="17"/>
      <c r="V47" s="21">
        <f t="shared" si="1"/>
        <v>12</v>
      </c>
      <c r="W47" s="32">
        <v>1614.58</v>
      </c>
      <c r="X47" s="32">
        <f t="shared" si="0"/>
        <v>19374.96</v>
      </c>
      <c r="Y47" s="71"/>
      <c r="Z47" s="1"/>
      <c r="AA47" s="1"/>
      <c r="AB47" s="1"/>
      <c r="AC47" s="1"/>
      <c r="AD47" s="1"/>
      <c r="AE47" s="1"/>
      <c r="AF47" s="1"/>
      <c r="AG47" s="1"/>
      <c r="AH47" s="1"/>
      <c r="AI47" s="1"/>
      <c r="AJ47" s="1"/>
      <c r="AK47" s="1"/>
      <c r="AL47" s="1"/>
      <c r="AM47" s="1"/>
      <c r="AN47" s="1"/>
      <c r="AO47" s="1"/>
      <c r="AP47" s="1"/>
      <c r="AQ47" s="1"/>
      <c r="AR47" s="1"/>
      <c r="AS47" s="1"/>
      <c r="AT47" s="1"/>
      <c r="AU47" s="1"/>
      <c r="AV47" s="1"/>
      <c r="AW47" s="1"/>
    </row>
    <row r="48" spans="1:49" s="26" customFormat="1" ht="23.25" customHeight="1" x14ac:dyDescent="0.35">
      <c r="A48" s="105"/>
      <c r="B48" s="123" t="s">
        <v>55</v>
      </c>
      <c r="C48" s="77">
        <v>23</v>
      </c>
      <c r="D48" s="9">
        <v>45</v>
      </c>
      <c r="E48" s="91" t="s">
        <v>44</v>
      </c>
      <c r="F48" s="11" t="s">
        <v>16</v>
      </c>
      <c r="G48" s="11"/>
      <c r="H48" s="18"/>
      <c r="I48" s="18"/>
      <c r="J48" s="18"/>
      <c r="K48" s="18"/>
      <c r="L48" s="18"/>
      <c r="M48" s="18"/>
      <c r="N48" s="18"/>
      <c r="O48" s="18"/>
      <c r="P48" s="18"/>
      <c r="Q48" s="18"/>
      <c r="R48" s="18"/>
      <c r="S48" s="18"/>
      <c r="T48" s="18">
        <v>1800</v>
      </c>
      <c r="U48" s="18"/>
      <c r="V48" s="13">
        <f t="shared" si="1"/>
        <v>1800</v>
      </c>
      <c r="W48" s="31">
        <v>6.76</v>
      </c>
      <c r="X48" s="31">
        <f t="shared" si="0"/>
        <v>12168</v>
      </c>
      <c r="Y48" s="72">
        <f t="shared" ref="Y48" si="23">SUM(X48:X49)</f>
        <v>22381.5</v>
      </c>
      <c r="Z48" s="1"/>
      <c r="AA48" s="1"/>
      <c r="AB48" s="1"/>
      <c r="AC48" s="1"/>
      <c r="AD48" s="1"/>
      <c r="AE48" s="1"/>
      <c r="AF48" s="1"/>
      <c r="AG48" s="1"/>
      <c r="AH48" s="1"/>
      <c r="AI48" s="1"/>
      <c r="AJ48" s="1"/>
      <c r="AK48" s="1"/>
      <c r="AL48" s="1"/>
      <c r="AM48" s="1"/>
      <c r="AN48" s="1"/>
      <c r="AO48" s="1"/>
      <c r="AP48" s="1"/>
      <c r="AQ48" s="1"/>
      <c r="AR48" s="1"/>
      <c r="AS48" s="1"/>
      <c r="AT48" s="1"/>
      <c r="AU48" s="1"/>
      <c r="AV48" s="1"/>
      <c r="AW48" s="1"/>
    </row>
    <row r="49" spans="1:49" s="26" customFormat="1" ht="23.25" customHeight="1" thickBot="1" x14ac:dyDescent="0.4">
      <c r="A49" s="106"/>
      <c r="B49" s="123"/>
      <c r="C49" s="98"/>
      <c r="D49" s="47">
        <v>46</v>
      </c>
      <c r="E49" s="92"/>
      <c r="F49" s="50" t="s">
        <v>17</v>
      </c>
      <c r="G49" s="50"/>
      <c r="H49" s="51"/>
      <c r="I49" s="51"/>
      <c r="J49" s="51"/>
      <c r="K49" s="51"/>
      <c r="L49" s="51"/>
      <c r="M49" s="51"/>
      <c r="N49" s="51"/>
      <c r="O49" s="51"/>
      <c r="P49" s="51"/>
      <c r="Q49" s="51"/>
      <c r="R49" s="51"/>
      <c r="S49" s="51"/>
      <c r="T49" s="51">
        <v>10</v>
      </c>
      <c r="U49" s="51"/>
      <c r="V49" s="52">
        <f t="shared" si="1"/>
        <v>10</v>
      </c>
      <c r="W49" s="53">
        <v>1021.35</v>
      </c>
      <c r="X49" s="53">
        <f t="shared" si="0"/>
        <v>10213.5</v>
      </c>
      <c r="Y49" s="111"/>
      <c r="Z49" s="1"/>
      <c r="AA49" s="1"/>
      <c r="AB49" s="1"/>
      <c r="AC49" s="1"/>
      <c r="AD49" s="1"/>
      <c r="AE49" s="1"/>
      <c r="AF49" s="1"/>
      <c r="AG49" s="1"/>
      <c r="AH49" s="1"/>
      <c r="AI49" s="1"/>
      <c r="AJ49" s="1"/>
      <c r="AK49" s="1"/>
      <c r="AL49" s="1"/>
      <c r="AM49" s="1"/>
      <c r="AN49" s="1"/>
      <c r="AO49" s="1"/>
      <c r="AP49" s="1"/>
      <c r="AQ49" s="1"/>
      <c r="AR49" s="1"/>
      <c r="AS49" s="1"/>
      <c r="AT49" s="1"/>
      <c r="AU49" s="1"/>
      <c r="AV49" s="1"/>
      <c r="AW49" s="1"/>
    </row>
    <row r="50" spans="1:49" s="22" customFormat="1" ht="23.25" customHeight="1" x14ac:dyDescent="0.35">
      <c r="A50" s="100" t="s">
        <v>39</v>
      </c>
      <c r="B50" s="122" t="s">
        <v>60</v>
      </c>
      <c r="C50" s="93">
        <v>24</v>
      </c>
      <c r="D50" s="54">
        <v>47</v>
      </c>
      <c r="E50" s="90" t="s">
        <v>11</v>
      </c>
      <c r="F50" s="57" t="s">
        <v>16</v>
      </c>
      <c r="G50" s="57"/>
      <c r="H50" s="58"/>
      <c r="I50" s="58"/>
      <c r="J50" s="58"/>
      <c r="K50" s="58"/>
      <c r="L50" s="58"/>
      <c r="M50" s="58"/>
      <c r="N50" s="58"/>
      <c r="O50" s="58"/>
      <c r="P50" s="58"/>
      <c r="Q50" s="58"/>
      <c r="R50" s="58"/>
      <c r="S50" s="58"/>
      <c r="T50" s="58"/>
      <c r="U50" s="64">
        <v>6000</v>
      </c>
      <c r="V50" s="59">
        <f t="shared" si="1"/>
        <v>6000</v>
      </c>
      <c r="W50" s="60">
        <v>5.0999999999999996</v>
      </c>
      <c r="X50" s="60">
        <f t="shared" si="0"/>
        <v>30599.999999999996</v>
      </c>
      <c r="Y50" s="99">
        <f t="shared" ref="Y50" si="24">SUM(X50:X51)</f>
        <v>44700</v>
      </c>
      <c r="Z50" s="1"/>
      <c r="AA50" s="1"/>
      <c r="AB50" s="1"/>
      <c r="AC50" s="1"/>
      <c r="AD50" s="1"/>
      <c r="AE50" s="1"/>
      <c r="AF50" s="1"/>
      <c r="AG50" s="1"/>
      <c r="AH50" s="1"/>
      <c r="AI50" s="1"/>
      <c r="AJ50" s="1"/>
      <c r="AK50" s="1"/>
      <c r="AL50" s="1"/>
      <c r="AM50" s="1"/>
      <c r="AN50" s="1"/>
      <c r="AO50" s="1"/>
      <c r="AP50" s="1"/>
      <c r="AQ50" s="1"/>
      <c r="AR50" s="1"/>
      <c r="AS50" s="1"/>
      <c r="AT50" s="1"/>
      <c r="AU50" s="1"/>
      <c r="AV50" s="1"/>
      <c r="AW50" s="1"/>
    </row>
    <row r="51" spans="1:49" s="22" customFormat="1" ht="23.25" customHeight="1" x14ac:dyDescent="0.35">
      <c r="A51" s="101"/>
      <c r="B51" s="122"/>
      <c r="C51" s="78"/>
      <c r="D51" s="14">
        <v>48</v>
      </c>
      <c r="E51" s="84"/>
      <c r="F51" s="16" t="s">
        <v>17</v>
      </c>
      <c r="G51" s="16"/>
      <c r="H51" s="17"/>
      <c r="I51" s="17"/>
      <c r="J51" s="17"/>
      <c r="K51" s="17"/>
      <c r="L51" s="17"/>
      <c r="M51" s="17"/>
      <c r="N51" s="17"/>
      <c r="O51" s="17"/>
      <c r="P51" s="17"/>
      <c r="Q51" s="17"/>
      <c r="R51" s="17"/>
      <c r="S51" s="17"/>
      <c r="T51" s="17"/>
      <c r="U51" s="24">
        <v>20</v>
      </c>
      <c r="V51" s="21">
        <f t="shared" si="1"/>
        <v>20</v>
      </c>
      <c r="W51" s="32">
        <v>705</v>
      </c>
      <c r="X51" s="32">
        <f t="shared" si="0"/>
        <v>14100</v>
      </c>
      <c r="Y51" s="71"/>
      <c r="Z51" s="1"/>
      <c r="AA51" s="1"/>
      <c r="AB51" s="1"/>
      <c r="AC51" s="1"/>
      <c r="AD51" s="1"/>
      <c r="AE51" s="1"/>
      <c r="AF51" s="1"/>
      <c r="AG51" s="1"/>
      <c r="AH51" s="1"/>
      <c r="AI51" s="1"/>
      <c r="AJ51" s="1"/>
      <c r="AK51" s="1"/>
      <c r="AL51" s="1"/>
      <c r="AM51" s="1"/>
      <c r="AN51" s="1"/>
      <c r="AO51" s="1"/>
      <c r="AP51" s="1"/>
      <c r="AQ51" s="1"/>
      <c r="AR51" s="1"/>
      <c r="AS51" s="1"/>
      <c r="AT51" s="1"/>
      <c r="AU51" s="1"/>
      <c r="AV51" s="1"/>
      <c r="AW51" s="1"/>
    </row>
    <row r="52" spans="1:49" s="26" customFormat="1" ht="23.25" customHeight="1" x14ac:dyDescent="0.35">
      <c r="A52" s="101"/>
      <c r="B52" s="122" t="s">
        <v>55</v>
      </c>
      <c r="C52" s="77">
        <v>25</v>
      </c>
      <c r="D52" s="9">
        <v>49</v>
      </c>
      <c r="E52" s="82" t="s">
        <v>12</v>
      </c>
      <c r="F52" s="11" t="s">
        <v>16</v>
      </c>
      <c r="G52" s="11"/>
      <c r="H52" s="18"/>
      <c r="I52" s="18"/>
      <c r="J52" s="18"/>
      <c r="K52" s="18"/>
      <c r="L52" s="18"/>
      <c r="M52" s="18"/>
      <c r="N52" s="18"/>
      <c r="O52" s="18"/>
      <c r="P52" s="18"/>
      <c r="Q52" s="18"/>
      <c r="R52" s="18"/>
      <c r="S52" s="18"/>
      <c r="T52" s="18"/>
      <c r="U52" s="25">
        <v>4000</v>
      </c>
      <c r="V52" s="13">
        <f t="shared" si="1"/>
        <v>4000</v>
      </c>
      <c r="W52" s="31">
        <v>13.27</v>
      </c>
      <c r="X52" s="31">
        <f t="shared" si="0"/>
        <v>53080</v>
      </c>
      <c r="Y52" s="72">
        <f t="shared" ref="Y52" si="25">SUM(X52:X53)</f>
        <v>68000</v>
      </c>
      <c r="Z52" s="1"/>
      <c r="AA52" s="1"/>
      <c r="AB52" s="1"/>
      <c r="AC52" s="1"/>
      <c r="AD52" s="1"/>
      <c r="AE52" s="1"/>
      <c r="AF52" s="1"/>
      <c r="AG52" s="1"/>
      <c r="AH52" s="1"/>
      <c r="AI52" s="1"/>
      <c r="AJ52" s="1"/>
      <c r="AK52" s="1"/>
      <c r="AL52" s="1"/>
      <c r="AM52" s="1"/>
      <c r="AN52" s="1"/>
      <c r="AO52" s="1"/>
      <c r="AP52" s="1"/>
      <c r="AQ52" s="1"/>
      <c r="AR52" s="1"/>
      <c r="AS52" s="1"/>
      <c r="AT52" s="1"/>
      <c r="AU52" s="1"/>
      <c r="AV52" s="1"/>
      <c r="AW52" s="1"/>
    </row>
    <row r="53" spans="1:49" s="26" customFormat="1" ht="23.25" customHeight="1" x14ac:dyDescent="0.35">
      <c r="A53" s="101"/>
      <c r="B53" s="122"/>
      <c r="C53" s="77"/>
      <c r="D53" s="9">
        <v>50</v>
      </c>
      <c r="E53" s="82"/>
      <c r="F53" s="11" t="s">
        <v>17</v>
      </c>
      <c r="G53" s="11"/>
      <c r="H53" s="18"/>
      <c r="I53" s="18"/>
      <c r="J53" s="18"/>
      <c r="K53" s="18"/>
      <c r="L53" s="18"/>
      <c r="M53" s="18"/>
      <c r="N53" s="18"/>
      <c r="O53" s="18"/>
      <c r="P53" s="18"/>
      <c r="Q53" s="18"/>
      <c r="R53" s="18"/>
      <c r="S53" s="18"/>
      <c r="T53" s="18"/>
      <c r="U53" s="25">
        <v>10</v>
      </c>
      <c r="V53" s="13">
        <f t="shared" si="1"/>
        <v>10</v>
      </c>
      <c r="W53" s="31">
        <v>1492</v>
      </c>
      <c r="X53" s="31">
        <f t="shared" si="0"/>
        <v>14920</v>
      </c>
      <c r="Y53" s="72"/>
      <c r="Z53" s="1"/>
      <c r="AA53" s="1"/>
      <c r="AB53" s="1"/>
      <c r="AC53" s="1"/>
      <c r="AD53" s="1"/>
      <c r="AE53" s="1"/>
      <c r="AF53" s="1"/>
      <c r="AG53" s="1"/>
      <c r="AH53" s="1"/>
      <c r="AI53" s="1"/>
      <c r="AJ53" s="1"/>
      <c r="AK53" s="1"/>
      <c r="AL53" s="1"/>
      <c r="AM53" s="1"/>
      <c r="AN53" s="1"/>
      <c r="AO53" s="1"/>
      <c r="AP53" s="1"/>
      <c r="AQ53" s="1"/>
      <c r="AR53" s="1"/>
      <c r="AS53" s="1"/>
      <c r="AT53" s="1"/>
      <c r="AU53" s="1"/>
      <c r="AV53" s="1"/>
      <c r="AW53" s="1"/>
    </row>
    <row r="54" spans="1:49" s="22" customFormat="1" ht="23.25" customHeight="1" x14ac:dyDescent="0.35">
      <c r="A54" s="101"/>
      <c r="B54" s="122" t="s">
        <v>59</v>
      </c>
      <c r="C54" s="78">
        <v>26</v>
      </c>
      <c r="D54" s="14">
        <v>51</v>
      </c>
      <c r="E54" s="84" t="s">
        <v>13</v>
      </c>
      <c r="F54" s="16" t="s">
        <v>16</v>
      </c>
      <c r="G54" s="16"/>
      <c r="H54" s="17"/>
      <c r="I54" s="17"/>
      <c r="J54" s="17"/>
      <c r="K54" s="17">
        <v>2000</v>
      </c>
      <c r="L54" s="17"/>
      <c r="M54" s="17"/>
      <c r="N54" s="17"/>
      <c r="O54" s="17"/>
      <c r="P54" s="17"/>
      <c r="Q54" s="17"/>
      <c r="R54" s="17"/>
      <c r="S54" s="17"/>
      <c r="T54" s="17"/>
      <c r="U54" s="24">
        <v>7000</v>
      </c>
      <c r="V54" s="21">
        <f t="shared" si="1"/>
        <v>9000</v>
      </c>
      <c r="W54" s="32">
        <v>11.1</v>
      </c>
      <c r="X54" s="32">
        <f t="shared" si="0"/>
        <v>99900</v>
      </c>
      <c r="Y54" s="71">
        <f t="shared" ref="Y54" si="26">SUM(X54:X55)</f>
        <v>120900</v>
      </c>
      <c r="Z54" s="1"/>
      <c r="AA54" s="1"/>
      <c r="AB54" s="1"/>
      <c r="AC54" s="1"/>
      <c r="AD54" s="1"/>
      <c r="AE54" s="1"/>
      <c r="AF54" s="1"/>
      <c r="AG54" s="1"/>
      <c r="AH54" s="1"/>
      <c r="AI54" s="1"/>
      <c r="AJ54" s="1"/>
      <c r="AK54" s="1"/>
      <c r="AL54" s="1"/>
      <c r="AM54" s="1"/>
      <c r="AN54" s="1"/>
      <c r="AO54" s="1"/>
      <c r="AP54" s="1"/>
      <c r="AQ54" s="1"/>
      <c r="AR54" s="1"/>
      <c r="AS54" s="1"/>
      <c r="AT54" s="1"/>
      <c r="AU54" s="1"/>
      <c r="AV54" s="1"/>
      <c r="AW54" s="1"/>
    </row>
    <row r="55" spans="1:49" s="22" customFormat="1" ht="23.25" customHeight="1" x14ac:dyDescent="0.35">
      <c r="A55" s="101"/>
      <c r="B55" s="122"/>
      <c r="C55" s="78"/>
      <c r="D55" s="14">
        <v>52</v>
      </c>
      <c r="E55" s="84"/>
      <c r="F55" s="16" t="s">
        <v>17</v>
      </c>
      <c r="G55" s="16"/>
      <c r="H55" s="17"/>
      <c r="I55" s="17"/>
      <c r="J55" s="17"/>
      <c r="K55" s="17">
        <v>2</v>
      </c>
      <c r="L55" s="17"/>
      <c r="M55" s="17"/>
      <c r="N55" s="17"/>
      <c r="O55" s="17"/>
      <c r="P55" s="17"/>
      <c r="Q55" s="17"/>
      <c r="R55" s="17"/>
      <c r="S55" s="17"/>
      <c r="T55" s="17"/>
      <c r="U55" s="24">
        <v>12</v>
      </c>
      <c r="V55" s="21">
        <f t="shared" si="1"/>
        <v>14</v>
      </c>
      <c r="W55" s="32">
        <v>1500</v>
      </c>
      <c r="X55" s="32">
        <f t="shared" si="0"/>
        <v>21000</v>
      </c>
      <c r="Y55" s="71"/>
      <c r="Z55" s="1"/>
      <c r="AA55" s="1"/>
      <c r="AB55" s="1"/>
      <c r="AC55" s="1"/>
      <c r="AD55" s="1"/>
      <c r="AE55" s="1"/>
      <c r="AF55" s="1"/>
      <c r="AG55" s="1"/>
      <c r="AH55" s="1"/>
      <c r="AI55" s="1"/>
      <c r="AJ55" s="1"/>
      <c r="AK55" s="1"/>
      <c r="AL55" s="1"/>
      <c r="AM55" s="1"/>
      <c r="AN55" s="1"/>
      <c r="AO55" s="1"/>
      <c r="AP55" s="1"/>
      <c r="AQ55" s="1"/>
      <c r="AR55" s="1"/>
      <c r="AS55" s="1"/>
      <c r="AT55" s="1"/>
      <c r="AU55" s="1"/>
      <c r="AV55" s="1"/>
      <c r="AW55" s="1"/>
    </row>
    <row r="56" spans="1:49" s="26" customFormat="1" ht="23.25" customHeight="1" x14ac:dyDescent="0.35">
      <c r="A56" s="101"/>
      <c r="B56" s="122" t="s">
        <v>55</v>
      </c>
      <c r="C56" s="77">
        <v>27</v>
      </c>
      <c r="D56" s="9">
        <v>53</v>
      </c>
      <c r="E56" s="82" t="s">
        <v>14</v>
      </c>
      <c r="F56" s="11" t="s">
        <v>16</v>
      </c>
      <c r="G56" s="11"/>
      <c r="H56" s="18"/>
      <c r="I56" s="18"/>
      <c r="J56" s="18"/>
      <c r="K56" s="18"/>
      <c r="L56" s="18"/>
      <c r="M56" s="18"/>
      <c r="N56" s="18"/>
      <c r="O56" s="18"/>
      <c r="P56" s="18"/>
      <c r="Q56" s="18"/>
      <c r="R56" s="18"/>
      <c r="S56" s="18"/>
      <c r="T56" s="18"/>
      <c r="U56" s="25">
        <v>3000</v>
      </c>
      <c r="V56" s="13">
        <f t="shared" si="1"/>
        <v>3000</v>
      </c>
      <c r="W56" s="31">
        <v>15.83</v>
      </c>
      <c r="X56" s="31">
        <f t="shared" si="0"/>
        <v>47490</v>
      </c>
      <c r="Y56" s="72">
        <f t="shared" ref="Y56" si="27">SUM(X56:X57)</f>
        <v>70000</v>
      </c>
      <c r="Z56" s="1"/>
      <c r="AA56" s="1"/>
      <c r="AB56" s="1"/>
      <c r="AC56" s="1"/>
      <c r="AD56" s="1"/>
      <c r="AE56" s="1"/>
      <c r="AF56" s="1"/>
      <c r="AG56" s="1"/>
      <c r="AH56" s="1"/>
      <c r="AI56" s="1"/>
      <c r="AJ56" s="1"/>
      <c r="AK56" s="1"/>
      <c r="AL56" s="1"/>
      <c r="AM56" s="1"/>
      <c r="AN56" s="1"/>
      <c r="AO56" s="1"/>
      <c r="AP56" s="1"/>
      <c r="AQ56" s="1"/>
      <c r="AR56" s="1"/>
      <c r="AS56" s="1"/>
      <c r="AT56" s="1"/>
      <c r="AU56" s="1"/>
      <c r="AV56" s="1"/>
      <c r="AW56" s="1"/>
    </row>
    <row r="57" spans="1:49" s="26" customFormat="1" ht="23.25" customHeight="1" x14ac:dyDescent="0.35">
      <c r="A57" s="101"/>
      <c r="B57" s="122"/>
      <c r="C57" s="77"/>
      <c r="D57" s="9">
        <v>54</v>
      </c>
      <c r="E57" s="82"/>
      <c r="F57" s="11" t="s">
        <v>17</v>
      </c>
      <c r="G57" s="11"/>
      <c r="H57" s="18"/>
      <c r="I57" s="18"/>
      <c r="J57" s="18"/>
      <c r="K57" s="18"/>
      <c r="L57" s="18"/>
      <c r="M57" s="18"/>
      <c r="N57" s="18"/>
      <c r="O57" s="18"/>
      <c r="P57" s="18"/>
      <c r="Q57" s="18"/>
      <c r="R57" s="18"/>
      <c r="S57" s="18"/>
      <c r="T57" s="18"/>
      <c r="U57" s="25">
        <v>10</v>
      </c>
      <c r="V57" s="13">
        <f t="shared" si="1"/>
        <v>10</v>
      </c>
      <c r="W57" s="31">
        <v>2251</v>
      </c>
      <c r="X57" s="31">
        <f t="shared" si="0"/>
        <v>22510</v>
      </c>
      <c r="Y57" s="72"/>
      <c r="Z57" s="1"/>
      <c r="AA57" s="1"/>
      <c r="AB57" s="1"/>
      <c r="AC57" s="1"/>
      <c r="AD57" s="1"/>
      <c r="AE57" s="1"/>
      <c r="AF57" s="1"/>
      <c r="AG57" s="1"/>
      <c r="AH57" s="1"/>
      <c r="AI57" s="1"/>
      <c r="AJ57" s="1"/>
      <c r="AK57" s="1"/>
      <c r="AL57" s="1"/>
      <c r="AM57" s="1"/>
      <c r="AN57" s="1"/>
      <c r="AO57" s="1"/>
      <c r="AP57" s="1"/>
      <c r="AQ57" s="1"/>
      <c r="AR57" s="1"/>
      <c r="AS57" s="1"/>
      <c r="AT57" s="1"/>
      <c r="AU57" s="1"/>
      <c r="AV57" s="1"/>
      <c r="AW57" s="1"/>
    </row>
    <row r="58" spans="1:49" s="22" customFormat="1" ht="23.25" customHeight="1" x14ac:dyDescent="0.35">
      <c r="A58" s="101"/>
      <c r="B58" s="122" t="s">
        <v>54</v>
      </c>
      <c r="C58" s="78">
        <v>28</v>
      </c>
      <c r="D58" s="14">
        <v>55</v>
      </c>
      <c r="E58" s="84" t="s">
        <v>38</v>
      </c>
      <c r="F58" s="16" t="s">
        <v>16</v>
      </c>
      <c r="G58" s="16"/>
      <c r="H58" s="17"/>
      <c r="I58" s="17"/>
      <c r="J58" s="17"/>
      <c r="K58" s="17"/>
      <c r="L58" s="17"/>
      <c r="M58" s="17"/>
      <c r="N58" s="17"/>
      <c r="O58" s="17"/>
      <c r="P58" s="17"/>
      <c r="Q58" s="17"/>
      <c r="R58" s="17"/>
      <c r="S58" s="17"/>
      <c r="T58" s="17"/>
      <c r="U58" s="24">
        <v>1000</v>
      </c>
      <c r="V58" s="21">
        <f t="shared" si="1"/>
        <v>1000</v>
      </c>
      <c r="W58" s="32">
        <v>17.600000000000001</v>
      </c>
      <c r="X58" s="32">
        <f t="shared" si="0"/>
        <v>17600</v>
      </c>
      <c r="Y58" s="71">
        <f t="shared" ref="Y58" si="28">SUM(X58:X59)</f>
        <v>28896.199999999997</v>
      </c>
      <c r="Z58" s="1"/>
      <c r="AA58" s="1"/>
      <c r="AB58" s="1"/>
      <c r="AC58" s="1"/>
      <c r="AD58" s="1"/>
      <c r="AE58" s="1"/>
      <c r="AF58" s="1"/>
      <c r="AG58" s="1"/>
      <c r="AH58" s="1"/>
      <c r="AI58" s="1"/>
      <c r="AJ58" s="1"/>
      <c r="AK58" s="1"/>
      <c r="AL58" s="1"/>
      <c r="AM58" s="1"/>
      <c r="AN58" s="1"/>
      <c r="AO58" s="1"/>
      <c r="AP58" s="1"/>
      <c r="AQ58" s="1"/>
      <c r="AR58" s="1"/>
      <c r="AS58" s="1"/>
      <c r="AT58" s="1"/>
      <c r="AU58" s="1"/>
      <c r="AV58" s="1"/>
      <c r="AW58" s="1"/>
    </row>
    <row r="59" spans="1:49" s="22" customFormat="1" ht="23.25" customHeight="1" x14ac:dyDescent="0.35">
      <c r="A59" s="101"/>
      <c r="B59" s="122"/>
      <c r="C59" s="78"/>
      <c r="D59" s="14">
        <v>56</v>
      </c>
      <c r="E59" s="84"/>
      <c r="F59" s="16" t="s">
        <v>17</v>
      </c>
      <c r="G59" s="16"/>
      <c r="H59" s="17"/>
      <c r="I59" s="17"/>
      <c r="J59" s="17"/>
      <c r="K59" s="17"/>
      <c r="L59" s="17"/>
      <c r="M59" s="17"/>
      <c r="N59" s="17"/>
      <c r="O59" s="17"/>
      <c r="P59" s="17"/>
      <c r="Q59" s="17"/>
      <c r="R59" s="17"/>
      <c r="S59" s="17"/>
      <c r="T59" s="17"/>
      <c r="U59" s="24">
        <v>5</v>
      </c>
      <c r="V59" s="21">
        <f t="shared" si="1"/>
        <v>5</v>
      </c>
      <c r="W59" s="32">
        <v>2259.2399999999998</v>
      </c>
      <c r="X59" s="32">
        <f t="shared" si="0"/>
        <v>11296.199999999999</v>
      </c>
      <c r="Y59" s="71"/>
      <c r="Z59" s="1"/>
      <c r="AA59" s="1"/>
      <c r="AB59" s="1"/>
      <c r="AC59" s="1"/>
      <c r="AD59" s="1"/>
      <c r="AE59" s="1"/>
      <c r="AF59" s="1"/>
      <c r="AG59" s="1"/>
      <c r="AH59" s="1"/>
      <c r="AI59" s="1"/>
      <c r="AJ59" s="1"/>
      <c r="AK59" s="1"/>
      <c r="AL59" s="1"/>
      <c r="AM59" s="1"/>
      <c r="AN59" s="1"/>
      <c r="AO59" s="1"/>
      <c r="AP59" s="1"/>
      <c r="AQ59" s="1"/>
      <c r="AR59" s="1"/>
      <c r="AS59" s="1"/>
      <c r="AT59" s="1"/>
      <c r="AU59" s="1"/>
      <c r="AV59" s="1"/>
      <c r="AW59" s="1"/>
    </row>
    <row r="60" spans="1:49" s="26" customFormat="1" ht="23.25" customHeight="1" x14ac:dyDescent="0.35">
      <c r="A60" s="101"/>
      <c r="B60" s="122" t="s">
        <v>54</v>
      </c>
      <c r="C60" s="77">
        <v>29</v>
      </c>
      <c r="D60" s="9">
        <v>57</v>
      </c>
      <c r="E60" s="82" t="s">
        <v>15</v>
      </c>
      <c r="F60" s="11" t="s">
        <v>16</v>
      </c>
      <c r="G60" s="11"/>
      <c r="H60" s="18"/>
      <c r="I60" s="18"/>
      <c r="J60" s="18"/>
      <c r="K60" s="18">
        <v>1200</v>
      </c>
      <c r="L60" s="18"/>
      <c r="M60" s="18"/>
      <c r="N60" s="18"/>
      <c r="O60" s="18"/>
      <c r="P60" s="18"/>
      <c r="Q60" s="18"/>
      <c r="R60" s="18"/>
      <c r="S60" s="18"/>
      <c r="T60" s="18"/>
      <c r="U60" s="25">
        <v>3000</v>
      </c>
      <c r="V60" s="13">
        <f t="shared" si="1"/>
        <v>4200</v>
      </c>
      <c r="W60" s="31">
        <v>6.53</v>
      </c>
      <c r="X60" s="31">
        <f t="shared" si="0"/>
        <v>27426</v>
      </c>
      <c r="Y60" s="72">
        <f t="shared" ref="Y60" si="29">SUM(X60:X61)</f>
        <v>43839.15</v>
      </c>
      <c r="Z60" s="1"/>
      <c r="AA60" s="1"/>
      <c r="AB60" s="1"/>
      <c r="AC60" s="1"/>
      <c r="AD60" s="1"/>
      <c r="AE60" s="1"/>
      <c r="AF60" s="1"/>
      <c r="AG60" s="1"/>
      <c r="AH60" s="1"/>
      <c r="AI60" s="1"/>
      <c r="AJ60" s="1"/>
      <c r="AK60" s="1"/>
      <c r="AL60" s="1"/>
      <c r="AM60" s="1"/>
      <c r="AN60" s="1"/>
      <c r="AO60" s="1"/>
      <c r="AP60" s="1"/>
      <c r="AQ60" s="1"/>
      <c r="AR60" s="1"/>
      <c r="AS60" s="1"/>
      <c r="AT60" s="1"/>
      <c r="AU60" s="1"/>
      <c r="AV60" s="1"/>
      <c r="AW60" s="1"/>
    </row>
    <row r="61" spans="1:49" s="26" customFormat="1" ht="23.25" customHeight="1" thickBot="1" x14ac:dyDescent="0.4">
      <c r="A61" s="102"/>
      <c r="B61" s="122"/>
      <c r="C61" s="98"/>
      <c r="D61" s="47">
        <v>58</v>
      </c>
      <c r="E61" s="89"/>
      <c r="F61" s="50" t="s">
        <v>17</v>
      </c>
      <c r="G61" s="50"/>
      <c r="H61" s="51"/>
      <c r="I61" s="51"/>
      <c r="J61" s="51"/>
      <c r="K61" s="51">
        <v>5</v>
      </c>
      <c r="L61" s="51"/>
      <c r="M61" s="51"/>
      <c r="N61" s="51"/>
      <c r="O61" s="51"/>
      <c r="P61" s="51"/>
      <c r="Q61" s="51"/>
      <c r="R61" s="51"/>
      <c r="S61" s="51"/>
      <c r="T61" s="51"/>
      <c r="U61" s="65">
        <v>10</v>
      </c>
      <c r="V61" s="52">
        <f t="shared" si="1"/>
        <v>15</v>
      </c>
      <c r="W61" s="53">
        <v>1094.21</v>
      </c>
      <c r="X61" s="53">
        <f t="shared" si="0"/>
        <v>16413.150000000001</v>
      </c>
      <c r="Y61" s="111"/>
      <c r="Z61" s="1"/>
      <c r="AA61" s="1"/>
      <c r="AB61" s="1"/>
      <c r="AC61" s="1"/>
      <c r="AD61" s="1"/>
      <c r="AE61" s="1"/>
      <c r="AF61" s="1"/>
      <c r="AG61" s="1"/>
      <c r="AH61" s="1"/>
      <c r="AI61" s="1"/>
      <c r="AJ61" s="1"/>
      <c r="AK61" s="1"/>
      <c r="AL61" s="1"/>
      <c r="AM61" s="1"/>
      <c r="AN61" s="1"/>
      <c r="AO61" s="1"/>
      <c r="AP61" s="1"/>
      <c r="AQ61" s="1"/>
      <c r="AR61" s="1"/>
      <c r="AS61" s="1"/>
      <c r="AT61" s="1"/>
      <c r="AU61" s="1"/>
      <c r="AV61" s="1"/>
      <c r="AW61" s="1"/>
    </row>
    <row r="62" spans="1:49" s="22" customFormat="1" ht="23.25" customHeight="1" x14ac:dyDescent="0.35">
      <c r="A62" s="79" t="s">
        <v>41</v>
      </c>
      <c r="B62" s="123" t="s">
        <v>54</v>
      </c>
      <c r="C62" s="93">
        <v>30</v>
      </c>
      <c r="D62" s="54">
        <v>59</v>
      </c>
      <c r="E62" s="90" t="s">
        <v>11</v>
      </c>
      <c r="F62" s="57" t="s">
        <v>16</v>
      </c>
      <c r="G62" s="57"/>
      <c r="H62" s="58"/>
      <c r="I62" s="58"/>
      <c r="J62" s="58"/>
      <c r="K62" s="58"/>
      <c r="L62" s="58"/>
      <c r="M62" s="58"/>
      <c r="N62" s="58"/>
      <c r="O62" s="58"/>
      <c r="P62" s="58"/>
      <c r="Q62" s="58"/>
      <c r="R62" s="58"/>
      <c r="S62" s="58"/>
      <c r="T62" s="58"/>
      <c r="U62" s="64">
        <v>3000</v>
      </c>
      <c r="V62" s="59">
        <f t="shared" si="1"/>
        <v>3000</v>
      </c>
      <c r="W62" s="60">
        <v>9.09</v>
      </c>
      <c r="X62" s="60">
        <f t="shared" si="0"/>
        <v>27270</v>
      </c>
      <c r="Y62" s="99">
        <f t="shared" ref="Y62" si="30">SUM(X62:X63)</f>
        <v>42409</v>
      </c>
      <c r="Z62" s="1"/>
      <c r="AA62" s="1"/>
      <c r="AB62" s="1"/>
      <c r="AC62" s="1"/>
      <c r="AD62" s="1"/>
      <c r="AE62" s="1"/>
      <c r="AF62" s="1"/>
      <c r="AG62" s="1"/>
      <c r="AH62" s="1"/>
      <c r="AI62" s="1"/>
      <c r="AJ62" s="1"/>
      <c r="AK62" s="1"/>
      <c r="AL62" s="1"/>
      <c r="AM62" s="1"/>
      <c r="AN62" s="1"/>
      <c r="AO62" s="1"/>
      <c r="AP62" s="1"/>
      <c r="AQ62" s="1"/>
      <c r="AR62" s="1"/>
      <c r="AS62" s="1"/>
      <c r="AT62" s="1"/>
      <c r="AU62" s="1"/>
      <c r="AV62" s="1"/>
      <c r="AW62" s="1"/>
    </row>
    <row r="63" spans="1:49" s="22" customFormat="1" ht="23.25" customHeight="1" x14ac:dyDescent="0.35">
      <c r="A63" s="80"/>
      <c r="B63" s="123"/>
      <c r="C63" s="78"/>
      <c r="D63" s="14">
        <v>60</v>
      </c>
      <c r="E63" s="84"/>
      <c r="F63" s="16" t="s">
        <v>17</v>
      </c>
      <c r="G63" s="16"/>
      <c r="H63" s="17"/>
      <c r="I63" s="17"/>
      <c r="J63" s="17"/>
      <c r="K63" s="17"/>
      <c r="L63" s="17"/>
      <c r="M63" s="17"/>
      <c r="N63" s="17"/>
      <c r="O63" s="17"/>
      <c r="P63" s="17"/>
      <c r="Q63" s="17"/>
      <c r="R63" s="17"/>
      <c r="S63" s="17"/>
      <c r="T63" s="17"/>
      <c r="U63" s="24">
        <v>10</v>
      </c>
      <c r="V63" s="21">
        <f t="shared" si="1"/>
        <v>10</v>
      </c>
      <c r="W63" s="32">
        <v>1513.9</v>
      </c>
      <c r="X63" s="32">
        <f t="shared" si="0"/>
        <v>15139</v>
      </c>
      <c r="Y63" s="71"/>
      <c r="Z63" s="1"/>
      <c r="AA63" s="1"/>
      <c r="AB63" s="1"/>
      <c r="AC63" s="1"/>
      <c r="AD63" s="1"/>
      <c r="AE63" s="1"/>
      <c r="AF63" s="1"/>
      <c r="AG63" s="1"/>
      <c r="AH63" s="1"/>
      <c r="AI63" s="1"/>
      <c r="AJ63" s="1"/>
      <c r="AK63" s="1"/>
      <c r="AL63" s="1"/>
      <c r="AM63" s="1"/>
      <c r="AN63" s="1"/>
      <c r="AO63" s="1"/>
      <c r="AP63" s="1"/>
      <c r="AQ63" s="1"/>
      <c r="AR63" s="1"/>
      <c r="AS63" s="1"/>
      <c r="AT63" s="1"/>
      <c r="AU63" s="1"/>
      <c r="AV63" s="1"/>
      <c r="AW63" s="1"/>
    </row>
    <row r="64" spans="1:49" s="26" customFormat="1" ht="23.25" customHeight="1" x14ac:dyDescent="0.35">
      <c r="A64" s="80"/>
      <c r="B64" s="123" t="s">
        <v>55</v>
      </c>
      <c r="C64" s="77">
        <v>31</v>
      </c>
      <c r="D64" s="9">
        <v>61</v>
      </c>
      <c r="E64" s="82" t="s">
        <v>12</v>
      </c>
      <c r="F64" s="11" t="s">
        <v>16</v>
      </c>
      <c r="G64" s="11"/>
      <c r="H64" s="18"/>
      <c r="I64" s="18"/>
      <c r="J64" s="18"/>
      <c r="K64" s="18"/>
      <c r="L64" s="18"/>
      <c r="M64" s="18"/>
      <c r="N64" s="18"/>
      <c r="O64" s="18"/>
      <c r="P64" s="18"/>
      <c r="Q64" s="18"/>
      <c r="R64" s="18"/>
      <c r="S64" s="18"/>
      <c r="T64" s="18"/>
      <c r="U64" s="25">
        <v>2000</v>
      </c>
      <c r="V64" s="13">
        <f t="shared" si="1"/>
        <v>2000</v>
      </c>
      <c r="W64" s="31">
        <v>12.77</v>
      </c>
      <c r="X64" s="31">
        <f t="shared" si="0"/>
        <v>25540</v>
      </c>
      <c r="Y64" s="72">
        <f t="shared" ref="Y64" si="31">SUM(X64:X65)</f>
        <v>33000</v>
      </c>
      <c r="Z64" s="1"/>
      <c r="AA64" s="1"/>
      <c r="AB64" s="1"/>
      <c r="AC64" s="1"/>
      <c r="AD64" s="1"/>
      <c r="AE64" s="1"/>
      <c r="AF64" s="1"/>
      <c r="AG64" s="1"/>
      <c r="AH64" s="1"/>
      <c r="AI64" s="1"/>
      <c r="AJ64" s="1"/>
      <c r="AK64" s="1"/>
      <c r="AL64" s="1"/>
      <c r="AM64" s="1"/>
      <c r="AN64" s="1"/>
      <c r="AO64" s="1"/>
      <c r="AP64" s="1"/>
      <c r="AQ64" s="1"/>
      <c r="AR64" s="1"/>
      <c r="AS64" s="1"/>
      <c r="AT64" s="1"/>
      <c r="AU64" s="1"/>
      <c r="AV64" s="1"/>
      <c r="AW64" s="1"/>
    </row>
    <row r="65" spans="1:49" s="26" customFormat="1" ht="23.25" customHeight="1" x14ac:dyDescent="0.35">
      <c r="A65" s="80"/>
      <c r="B65" s="123"/>
      <c r="C65" s="77"/>
      <c r="D65" s="9">
        <v>62</v>
      </c>
      <c r="E65" s="82"/>
      <c r="F65" s="11" t="s">
        <v>17</v>
      </c>
      <c r="G65" s="11"/>
      <c r="H65" s="18"/>
      <c r="I65" s="18"/>
      <c r="J65" s="18"/>
      <c r="K65" s="18"/>
      <c r="L65" s="18"/>
      <c r="M65" s="18"/>
      <c r="N65" s="18"/>
      <c r="O65" s="18"/>
      <c r="P65" s="18"/>
      <c r="Q65" s="18"/>
      <c r="R65" s="18"/>
      <c r="S65" s="18"/>
      <c r="T65" s="18"/>
      <c r="U65" s="25">
        <v>5</v>
      </c>
      <c r="V65" s="13">
        <f t="shared" si="1"/>
        <v>5</v>
      </c>
      <c r="W65" s="31">
        <v>1492</v>
      </c>
      <c r="X65" s="31">
        <f t="shared" si="0"/>
        <v>7460</v>
      </c>
      <c r="Y65" s="72"/>
      <c r="Z65" s="1"/>
      <c r="AA65" s="1"/>
      <c r="AB65" s="1"/>
      <c r="AC65" s="1"/>
      <c r="AD65" s="1"/>
      <c r="AE65" s="1"/>
      <c r="AF65" s="1"/>
      <c r="AG65" s="1"/>
      <c r="AH65" s="1"/>
      <c r="AI65" s="1"/>
      <c r="AJ65" s="1"/>
      <c r="AK65" s="1"/>
      <c r="AL65" s="1"/>
      <c r="AM65" s="1"/>
      <c r="AN65" s="1"/>
      <c r="AO65" s="1"/>
      <c r="AP65" s="1"/>
      <c r="AQ65" s="1"/>
      <c r="AR65" s="1"/>
      <c r="AS65" s="1"/>
      <c r="AT65" s="1"/>
      <c r="AU65" s="1"/>
      <c r="AV65" s="1"/>
      <c r="AW65" s="1"/>
    </row>
    <row r="66" spans="1:49" s="22" customFormat="1" ht="23.25" customHeight="1" x14ac:dyDescent="0.35">
      <c r="A66" s="80"/>
      <c r="B66" s="123" t="s">
        <v>55</v>
      </c>
      <c r="C66" s="78">
        <v>32</v>
      </c>
      <c r="D66" s="14">
        <v>63</v>
      </c>
      <c r="E66" s="84" t="s">
        <v>13</v>
      </c>
      <c r="F66" s="16" t="s">
        <v>16</v>
      </c>
      <c r="G66" s="16"/>
      <c r="H66" s="17"/>
      <c r="I66" s="17"/>
      <c r="J66" s="17"/>
      <c r="K66" s="17"/>
      <c r="L66" s="17"/>
      <c r="M66" s="17"/>
      <c r="N66" s="17"/>
      <c r="O66" s="17"/>
      <c r="P66" s="17"/>
      <c r="Q66" s="17"/>
      <c r="R66" s="17"/>
      <c r="S66" s="17"/>
      <c r="T66" s="17"/>
      <c r="U66" s="24">
        <v>3000</v>
      </c>
      <c r="V66" s="21">
        <f t="shared" si="1"/>
        <v>3000</v>
      </c>
      <c r="W66" s="32">
        <v>15.93</v>
      </c>
      <c r="X66" s="32">
        <f t="shared" si="0"/>
        <v>47790</v>
      </c>
      <c r="Y66" s="71">
        <f t="shared" ref="Y66" si="32">SUM(X66:X67)</f>
        <v>69000</v>
      </c>
      <c r="Z66" s="1"/>
      <c r="AA66" s="1"/>
      <c r="AB66" s="1"/>
      <c r="AC66" s="1"/>
      <c r="AD66" s="1"/>
      <c r="AE66" s="1"/>
      <c r="AF66" s="1"/>
      <c r="AG66" s="1"/>
      <c r="AH66" s="1"/>
      <c r="AI66" s="1"/>
      <c r="AJ66" s="1"/>
      <c r="AK66" s="1"/>
      <c r="AL66" s="1"/>
      <c r="AM66" s="1"/>
      <c r="AN66" s="1"/>
      <c r="AO66" s="1"/>
      <c r="AP66" s="1"/>
      <c r="AQ66" s="1"/>
      <c r="AR66" s="1"/>
      <c r="AS66" s="1"/>
      <c r="AT66" s="1"/>
      <c r="AU66" s="1"/>
      <c r="AV66" s="1"/>
      <c r="AW66" s="1"/>
    </row>
    <row r="67" spans="1:49" s="22" customFormat="1" ht="23.25" customHeight="1" x14ac:dyDescent="0.35">
      <c r="A67" s="80"/>
      <c r="B67" s="123"/>
      <c r="C67" s="78"/>
      <c r="D67" s="14">
        <v>64</v>
      </c>
      <c r="E67" s="84"/>
      <c r="F67" s="16" t="s">
        <v>17</v>
      </c>
      <c r="G67" s="16"/>
      <c r="H67" s="17"/>
      <c r="I67" s="17"/>
      <c r="J67" s="17"/>
      <c r="K67" s="17"/>
      <c r="L67" s="17"/>
      <c r="M67" s="17"/>
      <c r="N67" s="17"/>
      <c r="O67" s="17"/>
      <c r="P67" s="17"/>
      <c r="Q67" s="17"/>
      <c r="R67" s="17"/>
      <c r="S67" s="17"/>
      <c r="T67" s="17"/>
      <c r="U67" s="24">
        <v>10</v>
      </c>
      <c r="V67" s="21">
        <f t="shared" si="1"/>
        <v>10</v>
      </c>
      <c r="W67" s="32">
        <v>2121</v>
      </c>
      <c r="X67" s="32">
        <f t="shared" si="0"/>
        <v>21210</v>
      </c>
      <c r="Y67" s="71"/>
      <c r="Z67" s="1"/>
      <c r="AA67" s="1"/>
      <c r="AB67" s="1"/>
      <c r="AC67" s="1"/>
      <c r="AD67" s="1"/>
      <c r="AE67" s="1"/>
      <c r="AF67" s="1"/>
      <c r="AG67" s="1"/>
      <c r="AH67" s="1"/>
      <c r="AI67" s="1"/>
      <c r="AJ67" s="1"/>
      <c r="AK67" s="1"/>
      <c r="AL67" s="1"/>
      <c r="AM67" s="1"/>
      <c r="AN67" s="1"/>
      <c r="AO67" s="1"/>
      <c r="AP67" s="1"/>
      <c r="AQ67" s="1"/>
      <c r="AR67" s="1"/>
      <c r="AS67" s="1"/>
      <c r="AT67" s="1"/>
      <c r="AU67" s="1"/>
      <c r="AV67" s="1"/>
      <c r="AW67" s="1"/>
    </row>
    <row r="68" spans="1:49" s="26" customFormat="1" ht="23.25" customHeight="1" x14ac:dyDescent="0.35">
      <c r="A68" s="80"/>
      <c r="B68" s="123" t="s">
        <v>55</v>
      </c>
      <c r="C68" s="77">
        <v>33</v>
      </c>
      <c r="D68" s="9">
        <v>65</v>
      </c>
      <c r="E68" s="82" t="s">
        <v>14</v>
      </c>
      <c r="F68" s="11" t="s">
        <v>16</v>
      </c>
      <c r="G68" s="11"/>
      <c r="H68" s="18"/>
      <c r="I68" s="18"/>
      <c r="J68" s="18"/>
      <c r="K68" s="18"/>
      <c r="L68" s="18"/>
      <c r="M68" s="18"/>
      <c r="N68" s="18"/>
      <c r="O68" s="18"/>
      <c r="P68" s="18"/>
      <c r="Q68" s="18"/>
      <c r="R68" s="18"/>
      <c r="S68" s="18"/>
      <c r="T68" s="18"/>
      <c r="U68" s="25">
        <v>2000</v>
      </c>
      <c r="V68" s="13">
        <f t="shared" si="1"/>
        <v>2000</v>
      </c>
      <c r="W68" s="31">
        <v>16.739999999999998</v>
      </c>
      <c r="X68" s="31">
        <f t="shared" ref="X68:X73" si="33">W68*V68</f>
        <v>33480</v>
      </c>
      <c r="Y68" s="72">
        <f t="shared" ref="Y68" si="34">SUM(X68:X69)</f>
        <v>56000</v>
      </c>
      <c r="Z68" s="1"/>
      <c r="AA68" s="1"/>
      <c r="AB68" s="1"/>
      <c r="AC68" s="1"/>
      <c r="AD68" s="1"/>
      <c r="AE68" s="1"/>
      <c r="AF68" s="1"/>
      <c r="AG68" s="1"/>
      <c r="AH68" s="1"/>
      <c r="AI68" s="1"/>
      <c r="AJ68" s="1"/>
      <c r="AK68" s="1"/>
      <c r="AL68" s="1"/>
      <c r="AM68" s="1"/>
      <c r="AN68" s="1"/>
      <c r="AO68" s="1"/>
      <c r="AP68" s="1"/>
      <c r="AQ68" s="1"/>
      <c r="AR68" s="1"/>
      <c r="AS68" s="1"/>
      <c r="AT68" s="1"/>
      <c r="AU68" s="1"/>
      <c r="AV68" s="1"/>
      <c r="AW68" s="1"/>
    </row>
    <row r="69" spans="1:49" s="26" customFormat="1" ht="23.25" customHeight="1" x14ac:dyDescent="0.35">
      <c r="A69" s="80"/>
      <c r="B69" s="123"/>
      <c r="C69" s="77"/>
      <c r="D69" s="9">
        <v>66</v>
      </c>
      <c r="E69" s="82"/>
      <c r="F69" s="11" t="s">
        <v>17</v>
      </c>
      <c r="G69" s="11"/>
      <c r="H69" s="18"/>
      <c r="I69" s="18"/>
      <c r="J69" s="18"/>
      <c r="K69" s="18"/>
      <c r="L69" s="18"/>
      <c r="M69" s="18"/>
      <c r="N69" s="18"/>
      <c r="O69" s="18"/>
      <c r="P69" s="18"/>
      <c r="Q69" s="18"/>
      <c r="R69" s="18"/>
      <c r="S69" s="18"/>
      <c r="T69" s="18"/>
      <c r="U69" s="25">
        <v>10</v>
      </c>
      <c r="V69" s="13">
        <f t="shared" si="1"/>
        <v>10</v>
      </c>
      <c r="W69" s="31">
        <v>2252</v>
      </c>
      <c r="X69" s="31">
        <f t="shared" si="33"/>
        <v>22520</v>
      </c>
      <c r="Y69" s="72"/>
      <c r="Z69" s="1"/>
      <c r="AA69" s="1"/>
      <c r="AB69" s="1"/>
      <c r="AC69" s="1"/>
      <c r="AD69" s="1"/>
      <c r="AE69" s="1"/>
      <c r="AF69" s="1"/>
      <c r="AG69" s="1"/>
      <c r="AH69" s="1"/>
      <c r="AI69" s="1"/>
      <c r="AJ69" s="1"/>
      <c r="AK69" s="1"/>
      <c r="AL69" s="1"/>
      <c r="AM69" s="1"/>
      <c r="AN69" s="1"/>
      <c r="AO69" s="1"/>
      <c r="AP69" s="1"/>
      <c r="AQ69" s="1"/>
      <c r="AR69" s="1"/>
      <c r="AS69" s="1"/>
      <c r="AT69" s="1"/>
      <c r="AU69" s="1"/>
      <c r="AV69" s="1"/>
      <c r="AW69" s="1"/>
    </row>
    <row r="70" spans="1:49" s="22" customFormat="1" ht="23.25" customHeight="1" x14ac:dyDescent="0.35">
      <c r="A70" s="80"/>
      <c r="B70" s="123" t="s">
        <v>55</v>
      </c>
      <c r="C70" s="78">
        <v>34</v>
      </c>
      <c r="D70" s="14">
        <v>67</v>
      </c>
      <c r="E70" s="84" t="s">
        <v>38</v>
      </c>
      <c r="F70" s="16" t="s">
        <v>16</v>
      </c>
      <c r="G70" s="16"/>
      <c r="H70" s="17"/>
      <c r="I70" s="17"/>
      <c r="J70" s="17"/>
      <c r="K70" s="17"/>
      <c r="L70" s="17"/>
      <c r="M70" s="17"/>
      <c r="N70" s="17"/>
      <c r="O70" s="17"/>
      <c r="P70" s="17"/>
      <c r="Q70" s="17"/>
      <c r="R70" s="17"/>
      <c r="S70" s="17"/>
      <c r="T70" s="17"/>
      <c r="U70" s="24">
        <v>500</v>
      </c>
      <c r="V70" s="21">
        <f t="shared" si="1"/>
        <v>500</v>
      </c>
      <c r="W70" s="32">
        <v>16.239999999999998</v>
      </c>
      <c r="X70" s="32">
        <f t="shared" si="33"/>
        <v>8119.9999999999991</v>
      </c>
      <c r="Y70" s="71">
        <f t="shared" ref="Y70" si="35">SUM(X70:X71)</f>
        <v>18500</v>
      </c>
      <c r="Z70" s="1"/>
      <c r="AA70" s="1"/>
      <c r="AB70" s="1"/>
      <c r="AC70" s="1"/>
      <c r="AD70" s="1"/>
      <c r="AE70" s="1"/>
      <c r="AF70" s="1"/>
      <c r="AG70" s="1"/>
      <c r="AH70" s="1"/>
      <c r="AI70" s="1"/>
      <c r="AJ70" s="1"/>
      <c r="AK70" s="1"/>
      <c r="AL70" s="1"/>
      <c r="AM70" s="1"/>
      <c r="AN70" s="1"/>
      <c r="AO70" s="1"/>
      <c r="AP70" s="1"/>
      <c r="AQ70" s="1"/>
      <c r="AR70" s="1"/>
      <c r="AS70" s="1"/>
      <c r="AT70" s="1"/>
      <c r="AU70" s="1"/>
      <c r="AV70" s="1"/>
      <c r="AW70" s="1"/>
    </row>
    <row r="71" spans="1:49" s="22" customFormat="1" ht="23.25" customHeight="1" x14ac:dyDescent="0.35">
      <c r="A71" s="80"/>
      <c r="B71" s="123"/>
      <c r="C71" s="78"/>
      <c r="D71" s="14">
        <v>68</v>
      </c>
      <c r="E71" s="84"/>
      <c r="F71" s="16" t="s">
        <v>17</v>
      </c>
      <c r="G71" s="16"/>
      <c r="H71" s="17"/>
      <c r="I71" s="17"/>
      <c r="J71" s="17"/>
      <c r="K71" s="17"/>
      <c r="L71" s="17"/>
      <c r="M71" s="17"/>
      <c r="N71" s="17"/>
      <c r="O71" s="17"/>
      <c r="P71" s="17"/>
      <c r="Q71" s="17"/>
      <c r="R71" s="17"/>
      <c r="S71" s="17"/>
      <c r="T71" s="17"/>
      <c r="U71" s="24">
        <v>5</v>
      </c>
      <c r="V71" s="21">
        <f t="shared" ref="V71:V73" si="36">SUM(G71:U71)</f>
        <v>5</v>
      </c>
      <c r="W71" s="32">
        <v>2076</v>
      </c>
      <c r="X71" s="32">
        <f t="shared" si="33"/>
        <v>10380</v>
      </c>
      <c r="Y71" s="71"/>
      <c r="Z71" s="1"/>
      <c r="AA71" s="1"/>
      <c r="AB71" s="1"/>
      <c r="AC71" s="1"/>
      <c r="AD71" s="1"/>
      <c r="AE71" s="1"/>
      <c r="AF71" s="1"/>
      <c r="AG71" s="1"/>
      <c r="AH71" s="1"/>
      <c r="AI71" s="1"/>
      <c r="AJ71" s="1"/>
      <c r="AK71" s="1"/>
      <c r="AL71" s="1"/>
      <c r="AM71" s="1"/>
      <c r="AN71" s="1"/>
      <c r="AO71" s="1"/>
      <c r="AP71" s="1"/>
      <c r="AQ71" s="1"/>
      <c r="AR71" s="1"/>
      <c r="AS71" s="1"/>
      <c r="AT71" s="1"/>
      <c r="AU71" s="1"/>
      <c r="AV71" s="1"/>
      <c r="AW71" s="1"/>
    </row>
    <row r="72" spans="1:49" s="26" customFormat="1" ht="23.25" customHeight="1" x14ac:dyDescent="0.35">
      <c r="A72" s="80"/>
      <c r="B72" s="123" t="s">
        <v>55</v>
      </c>
      <c r="C72" s="77">
        <v>35</v>
      </c>
      <c r="D72" s="9">
        <v>69</v>
      </c>
      <c r="E72" s="82" t="s">
        <v>15</v>
      </c>
      <c r="F72" s="11" t="s">
        <v>16</v>
      </c>
      <c r="G72" s="11"/>
      <c r="H72" s="18"/>
      <c r="I72" s="18"/>
      <c r="J72" s="18"/>
      <c r="K72" s="18"/>
      <c r="L72" s="18"/>
      <c r="M72" s="18"/>
      <c r="N72" s="18"/>
      <c r="O72" s="18"/>
      <c r="P72" s="18"/>
      <c r="Q72" s="18"/>
      <c r="R72" s="18"/>
      <c r="S72" s="18"/>
      <c r="T72" s="18"/>
      <c r="U72" s="25">
        <v>1200</v>
      </c>
      <c r="V72" s="13">
        <f t="shared" si="36"/>
        <v>1200</v>
      </c>
      <c r="W72" s="31">
        <v>6.31</v>
      </c>
      <c r="X72" s="31">
        <f t="shared" si="33"/>
        <v>7571.9999999999991</v>
      </c>
      <c r="Y72" s="72">
        <f t="shared" ref="Y72" si="37">SUM(X72:X73)</f>
        <v>12900</v>
      </c>
      <c r="Z72" s="1"/>
      <c r="AA72" s="1"/>
      <c r="AB72" s="1"/>
      <c r="AC72" s="1"/>
      <c r="AD72" s="1"/>
      <c r="AE72" s="1"/>
      <c r="AF72" s="1"/>
      <c r="AG72" s="1"/>
      <c r="AH72" s="1"/>
      <c r="AI72" s="1"/>
      <c r="AJ72" s="1"/>
      <c r="AK72" s="1"/>
      <c r="AL72" s="1"/>
      <c r="AM72" s="1"/>
      <c r="AN72" s="1"/>
      <c r="AO72" s="1"/>
      <c r="AP72" s="1"/>
      <c r="AQ72" s="1"/>
      <c r="AR72" s="1"/>
      <c r="AS72" s="1"/>
      <c r="AT72" s="1"/>
      <c r="AU72" s="1"/>
      <c r="AV72" s="1"/>
      <c r="AW72" s="1"/>
    </row>
    <row r="73" spans="1:49" s="26" customFormat="1" ht="23.25" customHeight="1" thickBot="1" x14ac:dyDescent="0.4">
      <c r="A73" s="81"/>
      <c r="B73" s="123"/>
      <c r="C73" s="98"/>
      <c r="D73" s="47">
        <v>70</v>
      </c>
      <c r="E73" s="89"/>
      <c r="F73" s="50" t="s">
        <v>17</v>
      </c>
      <c r="G73" s="50"/>
      <c r="H73" s="51"/>
      <c r="I73" s="51"/>
      <c r="J73" s="51"/>
      <c r="K73" s="51"/>
      <c r="L73" s="51"/>
      <c r="M73" s="51"/>
      <c r="N73" s="51"/>
      <c r="O73" s="51"/>
      <c r="P73" s="51"/>
      <c r="Q73" s="51"/>
      <c r="R73" s="51"/>
      <c r="S73" s="51"/>
      <c r="T73" s="51"/>
      <c r="U73" s="65">
        <v>5</v>
      </c>
      <c r="V73" s="52">
        <f t="shared" si="36"/>
        <v>5</v>
      </c>
      <c r="W73" s="53">
        <v>1065.5999999999999</v>
      </c>
      <c r="X73" s="53">
        <f t="shared" si="33"/>
        <v>5328</v>
      </c>
      <c r="Y73" s="111"/>
      <c r="Z73" s="1"/>
      <c r="AA73" s="1"/>
      <c r="AB73" s="1"/>
      <c r="AC73" s="1"/>
      <c r="AD73" s="1"/>
      <c r="AE73" s="1"/>
      <c r="AF73" s="1"/>
      <c r="AG73" s="1"/>
      <c r="AH73" s="1"/>
      <c r="AI73" s="1"/>
      <c r="AJ73" s="1"/>
      <c r="AK73" s="1"/>
      <c r="AL73" s="1"/>
      <c r="AM73" s="1"/>
      <c r="AN73" s="1"/>
      <c r="AO73" s="1"/>
      <c r="AP73" s="1"/>
      <c r="AQ73" s="1"/>
      <c r="AR73" s="1"/>
      <c r="AS73" s="1"/>
      <c r="AT73" s="1"/>
      <c r="AU73" s="1"/>
      <c r="AV73" s="1"/>
      <c r="AW73" s="1"/>
    </row>
    <row r="74" spans="1:49" ht="15.5" x14ac:dyDescent="0.35">
      <c r="D74" s="2"/>
      <c r="E74" s="4"/>
      <c r="F74" s="4"/>
      <c r="G74" s="4"/>
      <c r="H74" s="4"/>
      <c r="I74" s="4"/>
      <c r="J74" s="4"/>
      <c r="K74" s="4"/>
      <c r="L74" s="4"/>
      <c r="M74" s="4"/>
      <c r="N74" s="4"/>
      <c r="O74" s="4"/>
      <c r="P74" s="4"/>
      <c r="Q74" s="4"/>
      <c r="R74" s="4"/>
      <c r="S74" s="4"/>
      <c r="T74" s="4"/>
      <c r="U74" s="4"/>
      <c r="V74" s="4"/>
      <c r="W74" s="5"/>
      <c r="X74" s="66" t="s">
        <v>51</v>
      </c>
      <c r="Y74" s="8">
        <f>SUM(Y4:Y73)</f>
        <v>5929271.0300000003</v>
      </c>
      <c r="Z74" s="1"/>
      <c r="AA74" s="1"/>
      <c r="AB74" s="1"/>
      <c r="AC74" s="1"/>
      <c r="AD74" s="1"/>
      <c r="AE74" s="1"/>
      <c r="AF74" s="1"/>
      <c r="AG74" s="1"/>
      <c r="AH74" s="1"/>
      <c r="AI74" s="1"/>
      <c r="AJ74" s="1"/>
      <c r="AK74" s="1"/>
      <c r="AL74" s="1"/>
      <c r="AM74" s="1"/>
      <c r="AN74" s="1"/>
      <c r="AO74" s="1"/>
      <c r="AP74" s="1"/>
      <c r="AQ74" s="1"/>
      <c r="AR74" s="1"/>
      <c r="AS74" s="1"/>
      <c r="AT74" s="1"/>
      <c r="AU74" s="1"/>
      <c r="AV74" s="1"/>
      <c r="AW74" s="1"/>
    </row>
  </sheetData>
  <mergeCells count="173">
    <mergeCell ref="E60:E61"/>
    <mergeCell ref="Y60:Y61"/>
    <mergeCell ref="B72:B73"/>
    <mergeCell ref="C72:C73"/>
    <mergeCell ref="E72:E73"/>
    <mergeCell ref="Y72:Y73"/>
    <mergeCell ref="B68:B69"/>
    <mergeCell ref="C68:C69"/>
    <mergeCell ref="E68:E69"/>
    <mergeCell ref="Y68:Y69"/>
    <mergeCell ref="B70:B71"/>
    <mergeCell ref="C70:C71"/>
    <mergeCell ref="E70:E71"/>
    <mergeCell ref="Y70:Y71"/>
    <mergeCell ref="A62:A73"/>
    <mergeCell ref="B62:B63"/>
    <mergeCell ref="C62:C63"/>
    <mergeCell ref="E62:E63"/>
    <mergeCell ref="Y62:Y63"/>
    <mergeCell ref="B64:B65"/>
    <mergeCell ref="B56:B57"/>
    <mergeCell ref="C56:C57"/>
    <mergeCell ref="E56:E57"/>
    <mergeCell ref="Y56:Y57"/>
    <mergeCell ref="B58:B59"/>
    <mergeCell ref="C58:C59"/>
    <mergeCell ref="E58:E59"/>
    <mergeCell ref="Y58:Y59"/>
    <mergeCell ref="A50:A61"/>
    <mergeCell ref="C64:C65"/>
    <mergeCell ref="E64:E65"/>
    <mergeCell ref="Y64:Y65"/>
    <mergeCell ref="B66:B67"/>
    <mergeCell ref="C66:C67"/>
    <mergeCell ref="E66:E67"/>
    <mergeCell ref="Y66:Y67"/>
    <mergeCell ref="B60:B61"/>
    <mergeCell ref="C60:C61"/>
    <mergeCell ref="E52:E53"/>
    <mergeCell ref="Y52:Y53"/>
    <mergeCell ref="B54:B55"/>
    <mergeCell ref="C54:C55"/>
    <mergeCell ref="E54:E55"/>
    <mergeCell ref="Y54:Y55"/>
    <mergeCell ref="C48:C49"/>
    <mergeCell ref="E48:E49"/>
    <mergeCell ref="Y48:Y49"/>
    <mergeCell ref="B50:B51"/>
    <mergeCell ref="C50:C51"/>
    <mergeCell ref="E50:E51"/>
    <mergeCell ref="Y50:Y51"/>
    <mergeCell ref="B52:B53"/>
    <mergeCell ref="C52:C53"/>
    <mergeCell ref="E38:E39"/>
    <mergeCell ref="Y38:Y39"/>
    <mergeCell ref="A44:A49"/>
    <mergeCell ref="B44:B45"/>
    <mergeCell ref="C44:C45"/>
    <mergeCell ref="E44:E45"/>
    <mergeCell ref="Y44:Y45"/>
    <mergeCell ref="B46:B47"/>
    <mergeCell ref="C46:C47"/>
    <mergeCell ref="E46:E47"/>
    <mergeCell ref="Y46:Y47"/>
    <mergeCell ref="B48:B49"/>
    <mergeCell ref="B32:B33"/>
    <mergeCell ref="C32:C33"/>
    <mergeCell ref="E32:E33"/>
    <mergeCell ref="Y32:Y33"/>
    <mergeCell ref="A34:A43"/>
    <mergeCell ref="B34:B35"/>
    <mergeCell ref="C34:C35"/>
    <mergeCell ref="E34:E35"/>
    <mergeCell ref="Y34:Y35"/>
    <mergeCell ref="B36:B37"/>
    <mergeCell ref="A26:A33"/>
    <mergeCell ref="B40:B41"/>
    <mergeCell ref="C40:C41"/>
    <mergeCell ref="E40:E41"/>
    <mergeCell ref="Y40:Y41"/>
    <mergeCell ref="B42:B43"/>
    <mergeCell ref="C42:C43"/>
    <mergeCell ref="E42:E43"/>
    <mergeCell ref="Y42:Y43"/>
    <mergeCell ref="C36:C37"/>
    <mergeCell ref="E36:E37"/>
    <mergeCell ref="Y36:Y37"/>
    <mergeCell ref="B38:B39"/>
    <mergeCell ref="C38:C39"/>
    <mergeCell ref="C28:C29"/>
    <mergeCell ref="E28:E29"/>
    <mergeCell ref="Y28:Y29"/>
    <mergeCell ref="B30:B31"/>
    <mergeCell ref="C30:C31"/>
    <mergeCell ref="E30:E31"/>
    <mergeCell ref="Y30:Y31"/>
    <mergeCell ref="B24:B25"/>
    <mergeCell ref="C24:C25"/>
    <mergeCell ref="E24:E25"/>
    <mergeCell ref="Y24:Y25"/>
    <mergeCell ref="B26:B27"/>
    <mergeCell ref="C26:C27"/>
    <mergeCell ref="E26:E27"/>
    <mergeCell ref="Y26:Y27"/>
    <mergeCell ref="B28:B29"/>
    <mergeCell ref="C20:C21"/>
    <mergeCell ref="E20:E21"/>
    <mergeCell ref="Y20:Y21"/>
    <mergeCell ref="B22:B23"/>
    <mergeCell ref="C22:C23"/>
    <mergeCell ref="E22:E23"/>
    <mergeCell ref="Y22:Y23"/>
    <mergeCell ref="A16:A25"/>
    <mergeCell ref="B16:B17"/>
    <mergeCell ref="C16:C17"/>
    <mergeCell ref="E16:E17"/>
    <mergeCell ref="Y16:Y17"/>
    <mergeCell ref="B18:B19"/>
    <mergeCell ref="C18:C19"/>
    <mergeCell ref="E18:E19"/>
    <mergeCell ref="Y18:Y19"/>
    <mergeCell ref="B20:B21"/>
    <mergeCell ref="G2:G3"/>
    <mergeCell ref="H2:H3"/>
    <mergeCell ref="B12:B13"/>
    <mergeCell ref="C12:C13"/>
    <mergeCell ref="E12:E13"/>
    <mergeCell ref="Y12:Y13"/>
    <mergeCell ref="B14:B15"/>
    <mergeCell ref="C14:C15"/>
    <mergeCell ref="E14:E15"/>
    <mergeCell ref="Y14:Y15"/>
    <mergeCell ref="B8:B9"/>
    <mergeCell ref="C8:C9"/>
    <mergeCell ref="E8:E9"/>
    <mergeCell ref="Y8:Y9"/>
    <mergeCell ref="B10:B11"/>
    <mergeCell ref="C10:C11"/>
    <mergeCell ref="E10:E11"/>
    <mergeCell ref="Y10:Y11"/>
    <mergeCell ref="A4:A15"/>
    <mergeCell ref="B4:B5"/>
    <mergeCell ref="C4:C5"/>
    <mergeCell ref="E4:E5"/>
    <mergeCell ref="Y4:Y5"/>
    <mergeCell ref="B6:B7"/>
    <mergeCell ref="C6:C7"/>
    <mergeCell ref="E6:E7"/>
    <mergeCell ref="Y6:Y7"/>
    <mergeCell ref="I2:I3"/>
    <mergeCell ref="J2:J3"/>
    <mergeCell ref="K2:K3"/>
    <mergeCell ref="L2:L3"/>
    <mergeCell ref="A1:Y1"/>
    <mergeCell ref="A2:A3"/>
    <mergeCell ref="B2:B3"/>
    <mergeCell ref="C2:C3"/>
    <mergeCell ref="D2:D3"/>
    <mergeCell ref="E2:E3"/>
    <mergeCell ref="F2:F3"/>
    <mergeCell ref="Y2:Y3"/>
    <mergeCell ref="S2:S3"/>
    <mergeCell ref="T2:T3"/>
    <mergeCell ref="U2:U3"/>
    <mergeCell ref="V2:V3"/>
    <mergeCell ref="W2:W3"/>
    <mergeCell ref="X2:X3"/>
    <mergeCell ref="M2:M3"/>
    <mergeCell ref="N2:N3"/>
    <mergeCell ref="O2:O3"/>
    <mergeCell ref="P2:P3"/>
    <mergeCell ref="Q2:Q3"/>
    <mergeCell ref="R2:R3"/>
  </mergeCells>
  <pageMargins left="0.51181102362204722" right="0.51181102362204722" top="0.98425196850393704" bottom="0.78740157480314965" header="0.31496062992125984" footer="0.31496062992125984"/>
  <pageSetup paperSize="9" scale="53" fitToHeight="0" orientation="landscape" r:id="rId1"/>
  <headerFooter>
    <oddHeader xml:space="preserve">&amp;C&amp;"-,Negrito"&amp;16
</oddHeader>
    <oddFooter>&amp;Rv2</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Planilha Global</vt:lpstr>
      <vt:lpstr>Planilha Ajustada</vt:lpstr>
      <vt:lpstr>ARP</vt:lpstr>
      <vt:lpstr>ARP!Area_de_impressao</vt:lpstr>
      <vt:lpstr>'Planilha Ajustada'!Area_de_impressao</vt:lpstr>
      <vt:lpstr>'Planilha Global'!Area_de_impressao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Carla Giani da Rocha</dc:creator>
  <cp:lastModifiedBy>LETÍCIA-SEGECON/FPOLIS</cp:lastModifiedBy>
  <cp:lastPrinted>2025-09-11T16:41:13Z</cp:lastPrinted>
  <dcterms:created xsi:type="dcterms:W3CDTF">2017-11-06T16:56:11Z</dcterms:created>
  <dcterms:modified xsi:type="dcterms:W3CDTF">2025-09-24T21:56:36Z</dcterms:modified>
</cp:coreProperties>
</file>